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edm\Desktop\Urban Metabolism Project\EW-MFA tables\"/>
    </mc:Choice>
  </mc:AlternateContent>
  <xr:revisionPtr revIDLastSave="0" documentId="13_ncr:1_{5F8998C2-98DE-4811-8CDB-6C8E2FA73AEB}" xr6:coauthVersionLast="45" xr6:coauthVersionMax="45" xr10:uidLastSave="{00000000-0000-0000-0000-000000000000}"/>
  <bookViews>
    <workbookView xWindow="-110" yWindow="-110" windowWidth="19420" windowHeight="10420" tabRatio="772" activeTab="3" xr2:uid="{00000000-000D-0000-FFFF-FFFF00000000}"/>
  </bookViews>
  <sheets>
    <sheet name="DE Vaud" sheetId="5" r:id="rId1"/>
    <sheet name="DE Vaud per capita" sheetId="11" r:id="rId2"/>
    <sheet name="DE Geneva" sheetId="7" r:id="rId3"/>
    <sheet name="DE Geneva per capita" sheetId="10" r:id="rId4"/>
    <sheet name="Sources" sheetId="8" r:id="rId5"/>
    <sheet name="Swiss Domestic Extraction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0" l="1"/>
  <c r="I4" i="10"/>
  <c r="J4" i="10"/>
  <c r="K4" i="10"/>
  <c r="L4" i="10"/>
  <c r="M4" i="10"/>
  <c r="N4" i="10"/>
  <c r="G4" i="10"/>
  <c r="G50" i="7"/>
  <c r="H50" i="7"/>
  <c r="I50" i="7"/>
  <c r="J50" i="7"/>
  <c r="K50" i="7"/>
  <c r="L50" i="7"/>
  <c r="M50" i="7"/>
  <c r="N50" i="7"/>
  <c r="C50" i="7" l="1"/>
  <c r="D50" i="7"/>
  <c r="E50" i="7"/>
  <c r="F50" i="7"/>
  <c r="O50" i="7"/>
  <c r="P50" i="7"/>
  <c r="Q50" i="7"/>
  <c r="R50" i="7"/>
  <c r="S50" i="7"/>
  <c r="T50" i="7"/>
  <c r="U50" i="7"/>
  <c r="V50" i="7"/>
  <c r="C27" i="5" l="1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V27" i="7" l="1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U24" i="7"/>
  <c r="P24" i="7"/>
  <c r="M24" i="7"/>
  <c r="H24" i="7"/>
  <c r="E24" i="7"/>
  <c r="S24" i="7"/>
  <c r="R24" i="7"/>
  <c r="Q24" i="7"/>
  <c r="K24" i="7"/>
  <c r="J24" i="7"/>
  <c r="I24" i="7"/>
  <c r="P24" i="5"/>
  <c r="O24" i="5"/>
  <c r="H24" i="5"/>
  <c r="G24" i="5"/>
  <c r="V24" i="5"/>
  <c r="T24" i="5"/>
  <c r="N24" i="5"/>
  <c r="L24" i="5"/>
  <c r="F24" i="5"/>
  <c r="C24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C50" i="5"/>
  <c r="F24" i="7"/>
  <c r="G24" i="7"/>
  <c r="L24" i="7"/>
  <c r="N24" i="7"/>
  <c r="O24" i="7"/>
  <c r="T24" i="7"/>
  <c r="V24" i="7"/>
  <c r="C24" i="7"/>
  <c r="E24" i="5"/>
  <c r="I24" i="5"/>
  <c r="J24" i="5"/>
  <c r="K24" i="5"/>
  <c r="M24" i="5"/>
  <c r="Q24" i="5"/>
  <c r="R24" i="5"/>
  <c r="S24" i="5"/>
  <c r="U24" i="5"/>
  <c r="V6" i="7" l="1"/>
  <c r="R6" i="7"/>
  <c r="Q6" i="7"/>
  <c r="P6" i="7"/>
  <c r="I6" i="7"/>
  <c r="H6" i="7"/>
  <c r="F6" i="7"/>
  <c r="O6" i="7"/>
  <c r="N6" i="7"/>
  <c r="G6" i="7"/>
  <c r="E6" i="7"/>
  <c r="J6" i="7"/>
  <c r="K6" i="7"/>
  <c r="L6" i="7"/>
  <c r="M6" i="7"/>
  <c r="S6" i="7"/>
  <c r="T6" i="7"/>
  <c r="U6" i="7"/>
  <c r="D27" i="7" l="1"/>
  <c r="D24" i="7" l="1"/>
  <c r="D24" i="5"/>
  <c r="D50" i="5" l="1"/>
  <c r="D27" i="5"/>
  <c r="D6" i="7" l="1"/>
  <c r="O6" i="5" l="1"/>
  <c r="H6" i="5"/>
  <c r="P6" i="5"/>
  <c r="I6" i="5"/>
  <c r="Q6" i="5"/>
  <c r="J6" i="5"/>
  <c r="K6" i="5"/>
  <c r="S6" i="5"/>
  <c r="R6" i="5"/>
  <c r="D6" i="5"/>
  <c r="L6" i="5"/>
  <c r="T6" i="5"/>
  <c r="E6" i="5"/>
  <c r="M6" i="5"/>
  <c r="U6" i="5"/>
  <c r="G6" i="5"/>
  <c r="F6" i="5"/>
  <c r="N6" i="5"/>
  <c r="V6" i="5"/>
  <c r="O18" i="7" l="1"/>
  <c r="P18" i="7"/>
  <c r="I18" i="7"/>
  <c r="Q18" i="7"/>
  <c r="J18" i="7"/>
  <c r="R18" i="7"/>
  <c r="K18" i="7"/>
  <c r="S18" i="7"/>
  <c r="G18" i="7"/>
  <c r="H18" i="7"/>
  <c r="D18" i="7"/>
  <c r="L18" i="7"/>
  <c r="T18" i="7"/>
  <c r="E18" i="7"/>
  <c r="M18" i="7"/>
  <c r="U18" i="7"/>
  <c r="F18" i="7"/>
  <c r="N18" i="7"/>
  <c r="V18" i="7"/>
  <c r="I18" i="5" l="1"/>
  <c r="J18" i="5"/>
  <c r="H18" i="5"/>
  <c r="R18" i="5"/>
  <c r="G18" i="5"/>
  <c r="K18" i="5"/>
  <c r="Q18" i="5"/>
  <c r="P18" i="5"/>
  <c r="M18" i="5"/>
  <c r="T18" i="5"/>
  <c r="F18" i="5"/>
  <c r="O18" i="5"/>
  <c r="L18" i="5"/>
  <c r="U18" i="5"/>
  <c r="S18" i="5"/>
  <c r="V18" i="5"/>
  <c r="E18" i="5"/>
  <c r="N18" i="5"/>
  <c r="D18" i="5"/>
  <c r="O21" i="7" l="1"/>
  <c r="O17" i="7" s="1"/>
  <c r="O5" i="7" s="1"/>
  <c r="O4" i="7" s="1"/>
  <c r="H21" i="7"/>
  <c r="H17" i="7" s="1"/>
  <c r="H5" i="7" s="1"/>
  <c r="H4" i="7" s="1"/>
  <c r="P21" i="7"/>
  <c r="P17" i="7" s="1"/>
  <c r="P5" i="7" s="1"/>
  <c r="P4" i="7" s="1"/>
  <c r="G21" i="7"/>
  <c r="G17" i="7" s="1"/>
  <c r="G5" i="7" s="1"/>
  <c r="G4" i="7" s="1"/>
  <c r="I21" i="7"/>
  <c r="I17" i="7" s="1"/>
  <c r="I5" i="7" s="1"/>
  <c r="I4" i="7" s="1"/>
  <c r="Q21" i="7"/>
  <c r="Q17" i="7" s="1"/>
  <c r="Q5" i="7" s="1"/>
  <c r="Q4" i="7" s="1"/>
  <c r="J21" i="7"/>
  <c r="J17" i="7" s="1"/>
  <c r="J5" i="7" s="1"/>
  <c r="J4" i="7" s="1"/>
  <c r="R21" i="7"/>
  <c r="R17" i="7" s="1"/>
  <c r="R5" i="7" s="1"/>
  <c r="R4" i="7" s="1"/>
  <c r="K21" i="7"/>
  <c r="K17" i="7" s="1"/>
  <c r="K5" i="7" s="1"/>
  <c r="K4" i="7" s="1"/>
  <c r="S21" i="7"/>
  <c r="S17" i="7" s="1"/>
  <c r="S5" i="7" s="1"/>
  <c r="S4" i="7" s="1"/>
  <c r="D21" i="7"/>
  <c r="D17" i="7" s="1"/>
  <c r="L21" i="7"/>
  <c r="L17" i="7" s="1"/>
  <c r="L5" i="7" s="1"/>
  <c r="L4" i="7" s="1"/>
  <c r="T21" i="7"/>
  <c r="T17" i="7" s="1"/>
  <c r="T5" i="7" s="1"/>
  <c r="T4" i="7" s="1"/>
  <c r="E21" i="7"/>
  <c r="E17" i="7" s="1"/>
  <c r="E5" i="7" s="1"/>
  <c r="E4" i="7" s="1"/>
  <c r="M21" i="7"/>
  <c r="M17" i="7" s="1"/>
  <c r="M5" i="7" s="1"/>
  <c r="M4" i="7" s="1"/>
  <c r="U21" i="7"/>
  <c r="U17" i="7" s="1"/>
  <c r="U5" i="7" s="1"/>
  <c r="U4" i="7" s="1"/>
  <c r="F21" i="7"/>
  <c r="F17" i="7" s="1"/>
  <c r="F5" i="7" s="1"/>
  <c r="F4" i="7" s="1"/>
  <c r="N21" i="7"/>
  <c r="N17" i="7" s="1"/>
  <c r="N5" i="7" s="1"/>
  <c r="N4" i="7" s="1"/>
  <c r="V21" i="7"/>
  <c r="V17" i="7" s="1"/>
  <c r="V5" i="7" s="1"/>
  <c r="V4" i="7" s="1"/>
  <c r="D5" i="7" l="1"/>
  <c r="D4" i="7" l="1"/>
  <c r="G21" i="5"/>
  <c r="H21" i="5"/>
  <c r="Q21" i="5"/>
  <c r="J21" i="5"/>
  <c r="R21" i="5"/>
  <c r="O21" i="5"/>
  <c r="I21" i="5"/>
  <c r="K21" i="5"/>
  <c r="S21" i="5"/>
  <c r="D21" i="5"/>
  <c r="L21" i="5"/>
  <c r="T21" i="5"/>
  <c r="E21" i="5"/>
  <c r="M21" i="5"/>
  <c r="U21" i="5"/>
  <c r="U17" i="5" s="1"/>
  <c r="P21" i="5"/>
  <c r="F21" i="5"/>
  <c r="N21" i="5"/>
  <c r="V21" i="5"/>
  <c r="N17" i="5" l="1"/>
  <c r="T17" i="5"/>
  <c r="R17" i="5"/>
  <c r="V17" i="5"/>
  <c r="Q17" i="5"/>
  <c r="O17" i="5"/>
  <c r="F17" i="5"/>
  <c r="H17" i="5"/>
  <c r="J17" i="5"/>
  <c r="U5" i="5"/>
  <c r="K17" i="5"/>
  <c r="M17" i="5"/>
  <c r="I17" i="5"/>
  <c r="G17" i="5"/>
  <c r="E17" i="5"/>
  <c r="L17" i="5"/>
  <c r="P17" i="5"/>
  <c r="S17" i="5"/>
  <c r="D17" i="5"/>
  <c r="G5" i="5" l="1"/>
  <c r="J5" i="5"/>
  <c r="M5" i="5"/>
  <c r="H5" i="5"/>
  <c r="V5" i="5"/>
  <c r="R5" i="5"/>
  <c r="P5" i="5"/>
  <c r="K5" i="5"/>
  <c r="I5" i="5"/>
  <c r="F5" i="5"/>
  <c r="L5" i="5"/>
  <c r="T5" i="5"/>
  <c r="S5" i="5"/>
  <c r="U4" i="5"/>
  <c r="O5" i="5"/>
  <c r="D5" i="5"/>
  <c r="E5" i="5"/>
  <c r="Q5" i="5"/>
  <c r="N5" i="5"/>
  <c r="G4" i="5" l="1"/>
  <c r="D4" i="5"/>
  <c r="K4" i="5"/>
  <c r="H4" i="5"/>
  <c r="S4" i="5"/>
  <c r="I4" i="5"/>
  <c r="N4" i="5"/>
  <c r="P4" i="5"/>
  <c r="V4" i="5"/>
  <c r="T4" i="5"/>
  <c r="L4" i="5"/>
  <c r="F4" i="5"/>
  <c r="R4" i="5"/>
  <c r="J4" i="5"/>
  <c r="E4" i="5"/>
  <c r="O4" i="5"/>
  <c r="M4" i="5"/>
  <c r="Q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B92EAF1C-3679-474F-93AF-49C2954F0606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44D71585-71C0-42C2-923D-3C29599A5ECE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0D134FE5-BA5C-47DA-8F9E-23B397D8542F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F0469A47-3EC3-4329-A1B6-3A3EB5FCFD53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611370E6-ABD5-4D08-AA18-1470D56D8293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EE119FF6-C5D0-4922-A539-91825ED34F3F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58377574-3A1C-4208-BD96-B77E8D7103B1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24B44E93-1272-481F-8CE1-727001113D3A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F73" authorId="0" shapeId="0" xr:uid="{70114A43-6BDA-48F3-9CBB-AD6CE8FBCE83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75" authorId="0" shapeId="0" xr:uid="{4DCAD3FE-7C3B-4DEE-AB57-145A9DE67397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  <comment ref="F147" authorId="0" shapeId="0" xr:uid="{F5BC351E-2ACC-4B72-AEEB-A375E979C890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149" authorId="0" shapeId="0" xr:uid="{2B611B0A-8CC9-4F52-9C19-68BE0BDA3999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sharedStrings.xml><?xml version="1.0" encoding="utf-8"?>
<sst xmlns="http://schemas.openxmlformats.org/spreadsheetml/2006/main" count="3476" uniqueCount="292">
  <si>
    <t>2018</t>
  </si>
  <si>
    <t>MTONS</t>
  </si>
  <si>
    <t>01 DE</t>
  </si>
  <si>
    <t>*</t>
  </si>
  <si>
    <t>1</t>
  </si>
  <si>
    <t>1.01</t>
  </si>
  <si>
    <t>1.01.01</t>
  </si>
  <si>
    <t>1.01.02</t>
  </si>
  <si>
    <t>1.01.03</t>
  </si>
  <si>
    <t>1.01.04</t>
  </si>
  <si>
    <t>1.01.05</t>
  </si>
  <si>
    <t>1.01.06</t>
  </si>
  <si>
    <t>1.01.07</t>
  </si>
  <si>
    <t>1.01.08</t>
  </si>
  <si>
    <t>1.01.09</t>
  </si>
  <si>
    <t>1.01.10</t>
  </si>
  <si>
    <t>1.02</t>
  </si>
  <si>
    <t>1.02.01</t>
  </si>
  <si>
    <t>1.02.01.01</t>
  </si>
  <si>
    <t>1.02.01.02</t>
  </si>
  <si>
    <t>1.02.02</t>
  </si>
  <si>
    <t>1.02.02.01</t>
  </si>
  <si>
    <t>1.02.02.02</t>
  </si>
  <si>
    <t>1.03</t>
  </si>
  <si>
    <t>1.03.01</t>
  </si>
  <si>
    <t>1.03.02</t>
  </si>
  <si>
    <t>1.04</t>
  </si>
  <si>
    <t>1.04.01</t>
  </si>
  <si>
    <t>1.04.02</t>
  </si>
  <si>
    <t>1.04.03</t>
  </si>
  <si>
    <t>1.05</t>
  </si>
  <si>
    <t>1.05.01</t>
  </si>
  <si>
    <t>1.05.02</t>
  </si>
  <si>
    <t>1.05.03</t>
  </si>
  <si>
    <t>1.05.04</t>
  </si>
  <si>
    <t>1.06</t>
  </si>
  <si>
    <t>2</t>
  </si>
  <si>
    <t>2.01</t>
  </si>
  <si>
    <t>2.02</t>
  </si>
  <si>
    <t>2.02.01</t>
  </si>
  <si>
    <t>2.02.02</t>
  </si>
  <si>
    <t>2.02.03</t>
  </si>
  <si>
    <t>2.02.04</t>
  </si>
  <si>
    <t>2.02.05</t>
  </si>
  <si>
    <t>2.02.06</t>
  </si>
  <si>
    <t>2.02.07</t>
  </si>
  <si>
    <t>2.02.08</t>
  </si>
  <si>
    <t>2.02.09</t>
  </si>
  <si>
    <t>2.03</t>
  </si>
  <si>
    <t>3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</si>
  <si>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</si>
  <si>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</si>
  <si>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</si>
  <si>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</si>
  <si>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</si>
  <si>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</si>
  <si>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</si>
  <si>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</si>
  <si>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</si>
  <si>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</si>
  <si>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</si>
  <si>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4</t>
  </si>
  <si>
    <t>4.01</t>
  </si>
  <si>
    <t>4.01.01</t>
  </si>
  <si>
    <t>4.01.02</t>
  </si>
  <si>
    <t>4.01.03</t>
  </si>
  <si>
    <t>4.01.04</t>
  </si>
  <si>
    <t>4.02</t>
  </si>
  <si>
    <t>4.02.01</t>
  </si>
  <si>
    <t>4.02.02</t>
  </si>
  <si>
    <t>4.02.03</t>
  </si>
  <si>
    <t>4.02.03.01</t>
  </si>
  <si>
    <t>4.02.03.02</t>
  </si>
  <si>
    <t>4.02.03.03</t>
  </si>
  <si>
    <t>4.03</t>
  </si>
  <si>
    <t>5</t>
  </si>
  <si>
    <t>6</t>
  </si>
  <si>
    <t>TCAP</t>
  </si>
  <si>
    <t>20200706 08:30</t>
  </si>
  <si>
    <t>Source:</t>
  </si>
  <si>
    <t>Contact:</t>
  </si>
  <si>
    <t>2018,2017,2016,2015,2014,2013,2012,2011,2010,2009,2008,2007,2006,2005,2004,2003,2002,2001,2000,1999,1998,1997,1996,1995,1994,1993,1992,1991,1990</t>
  </si>
  <si>
    <t>px-x-0204000000_101</t>
  </si>
  <si>
    <t>Primary Data</t>
  </si>
  <si>
    <t>BAFU</t>
  </si>
  <si>
    <t>Primary data</t>
  </si>
  <si>
    <t>STATVD</t>
  </si>
  <si>
    <t>Gibier abattu selon l'espèce, selon les cantons - 2005-2019 | Tableau | Office fédéral de la statistique (admin.ch)</t>
  </si>
  <si>
    <t>Sucre Suisse SA</t>
  </si>
  <si>
    <t>Top-down (total production CH/UAA)</t>
  </si>
  <si>
    <t>Top-down (total production CH/UAA) &amp; Primary data UAA (BFS) and yield factor (USP)</t>
  </si>
  <si>
    <t>Primary data translated in mass</t>
  </si>
  <si>
    <r>
      <t>Primary data in 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 xml:space="preserve"> translated in mass</t>
    </r>
  </si>
  <si>
    <t>Primary data in cubic meter translated in mass</t>
  </si>
  <si>
    <t>SZG CCM CSO</t>
  </si>
  <si>
    <t>Institution</t>
  </si>
  <si>
    <t>Link</t>
  </si>
  <si>
    <t>https://www.bfs.admin.ch/bfs/de/home.html</t>
  </si>
  <si>
    <t>USP - Union Suisse des Paysans</t>
  </si>
  <si>
    <t>https://www.sbv-usp.ch/fr/service/agristat-statistique-de-lagriculture-suisse/</t>
  </si>
  <si>
    <t>http://www.zucker.ch/fr/accueil/</t>
  </si>
  <si>
    <t>https://www.blw.admin.ch/blw/fr/home.html</t>
  </si>
  <si>
    <t>BLW (OFAG) - Office Fédéral de l'Agriculture</t>
  </si>
  <si>
    <t>BFS (OFS) - Office Fédéral de la Statistique</t>
  </si>
  <si>
    <t>BAFU (OFEV) - Office Fédéral de l'environnement</t>
  </si>
  <si>
    <t>https://www.vd.ch/themes/etat-droit-finances/statistique/statistiques-par-domaine/</t>
  </si>
  <si>
    <t>STATVD - Statistique Vaud</t>
  </si>
  <si>
    <t>Etat de Vaud DGE-GEODE</t>
  </si>
  <si>
    <t>Eurostat</t>
  </si>
  <si>
    <t>République et canton de Genève DSPE - GESDEC</t>
  </si>
  <si>
    <t>https://www.vd.ch/toutes-les-autorites/departements/departement-de-lenvironnement-et-de-la-securite-des/direction-generale-de-lenvironnement-dge/dirna-ressources-et-nature/missions-de-la-dirna/#c2047815</t>
  </si>
  <si>
    <t>https://www.ge.ch/organisation/ocev-service-geologie-sols-dechets</t>
  </si>
  <si>
    <t>https://ec.europa.eu/eurostat/web/products-manuals-and-guidelines/-/KS-GQ-18-006</t>
  </si>
  <si>
    <t>Approach and data quality</t>
  </si>
  <si>
    <t>Primary data and estimation by specific factors</t>
  </si>
  <si>
    <t>Primary data and estimation by general factors</t>
  </si>
  <si>
    <t>Source 1</t>
  </si>
  <si>
    <t>Source 2</t>
  </si>
  <si>
    <t>Source 3</t>
  </si>
  <si>
    <t>USP</t>
  </si>
  <si>
    <t>OFAG</t>
  </si>
  <si>
    <t>Top-down: total production CH (USP) /UAA (BFS) &amp; Primary data UAA (BFS) * yield factor (Eurostat)</t>
  </si>
  <si>
    <t>Etat de Vaud, DGE-GEODE</t>
  </si>
  <si>
    <t>https://www.bafu.admin.ch/bafu/fr/home.html</t>
  </si>
  <si>
    <t>OCSTAT - Statistique Genève</t>
  </si>
  <si>
    <t>https://www.ge.ch/statistique/</t>
  </si>
  <si>
    <t>République et Canton de Genève, DSPE-GESDEC</t>
  </si>
  <si>
    <t>Primary data translated in mass with specific swiss factor</t>
  </si>
  <si>
    <t>'0 ': &lt; 0,001</t>
  </si>
  <si>
    <t>BFS (UAA)</t>
  </si>
  <si>
    <t>BFS (Production)</t>
  </si>
  <si>
    <t>BFS (wood)</t>
  </si>
  <si>
    <t>Material categories - total</t>
  </si>
  <si>
    <t>Material flow accounts - Direct input flows and their aggregates</t>
  </si>
  <si>
    <t>Material categories</t>
  </si>
  <si>
    <t>Thousand tonnes, Tonnes per person (resident population on the 31st December)</t>
  </si>
  <si>
    <t>Units:</t>
  </si>
  <si>
    <t>'* ': Values not shown because not obvious nor relevant or unknown</t>
  </si>
  <si>
    <t>Symbols used:</t>
  </si>
  <si>
    <t>Stage of manufacturing - total</t>
  </si>
  <si>
    <t>Thousand tons</t>
  </si>
  <si>
    <t>Domestic extraction used DEU</t>
  </si>
  <si>
    <t>Tons per capita</t>
  </si>
  <si>
    <t>&lt;B&gt;Metainformation:&lt;/B&gt;
Last update: new data (year 2018), revised values (1990-2017)
Database status: June 2020
Reference period: calendar year
Spatial reference: Switzerland
Source: Environmental accounts - Material flow accounts</t>
  </si>
  <si>
    <t>&lt;B&gt;Symbols used&lt;/B&gt;:
'* ': Values not shown because not obvious nor relevant or unknown
'0 ': &lt; 0,001</t>
  </si>
  <si>
    <t>&lt;B&gt;Cube description&lt;/B&gt;:
The flows presented in this interactive table are:
- &lt;B&gt;Domestic extraction used DEU&lt;/B&gt;: DEU measures the flows of materials that originate from the Swiss environment and that physically enter the economy.
- &lt;B&gt;Imports&lt;/B&gt;: all raw materials or manufactured products, which enter in Switzerland from abroad and all materials consumed abroad by Swiss resident units (residence principle).
- &lt;B&gt;Exports&lt;/B&gt;: all raw materials or manufactured products, which leave Switzerland and all materials consumed in Switzerland by non-resident units (residence principle).</t>
  </si>
  <si>
    <t>Indicators presented in this interactive table are:
- &lt;B&gt;DMC&lt;/B&gt; (Domestic Material Consumption) = DEU + Imports - Exports
- &lt;B&gt;DMI&lt;/B&gt; (Direct Material Input) = DEU + Imports
- &lt;B&gt;PTB&lt;/B&gt; (Physical Trade Balance) = Exports - Imports</t>
  </si>
  <si>
    <t>&lt;B&gt;Material categories&lt;/B&gt;
Flows are disaggregated by material type following the Eurostat nomenclature (Economy-wide Material Flow Accounts (EW-MFA): Handbook 2018).</t>
  </si>
  <si>
    <t>&lt;B&gt;Important remarks&lt;/B&gt;
Domestic extraction used:
By definition material extracted from the territory are raw. For this flow, data in products categories do not exist.</t>
  </si>
  <si>
    <t>&lt;B&gt;Imports, exports and their aggregates&lt;/B&gt;
Original data are from the Swiss trade statistics established by the Swiss Customs Administration. This involves:
- Trade statistics are classified by product type (car, hat ...) while material flow accounts are based on a classification by material types (biomass, metal ...). To switch from one classification to the other, products are classified following their main material. Non-classifiable products are put in the category «Other products». This involves that data quality is lower for the finer subcategories.
- Imports and exports of waste cannot be extracted from the trade statistics before 2002.</t>
  </si>
  <si>
    <t>More information about MFA:
&lt;A HREF=https://www.bfs.admin.ch/bfs/en/home/statistics/territory-environment/environmental-accounting/material-flows.html TARGET=_blank&gt;Environmental accounting - Material flow accounts&lt;/A&gt;</t>
  </si>
  <si>
    <t>Material categories:</t>
  </si>
  <si>
    <t>4.02.03 Fuels bunkered 1):</t>
  </si>
  <si>
    <t>Imports: by resident units abroad; Exports: by non-resident units domestically</t>
  </si>
  <si>
    <t>4.02.03.02 Fuel for water transport 2):</t>
  </si>
  <si>
    <t>Marine transport not included</t>
  </si>
  <si>
    <t>Latest update:</t>
  </si>
  <si>
    <t>FSO - Environmental balance - Material flows - © FSO</t>
  </si>
  <si>
    <t>Section Environment, Sustainable Development, Territory, email: umwelt@bfs.admin.ch</t>
  </si>
  <si>
    <t>Reference period:</t>
  </si>
  <si>
    <t>1000t</t>
  </si>
  <si>
    <t>Other years supplied from BFS</t>
  </si>
  <si>
    <t>Primary Data (2017-2019) &amp; Top-down (total production CH/UAA)</t>
  </si>
  <si>
    <t>BFS</t>
  </si>
  <si>
    <t>Thousand tonnes, Tonnes per person (resident population on the 1st January)</t>
  </si>
  <si>
    <t>Thousand tons, Tons per person (resident population on the 1st January)</t>
  </si>
  <si>
    <t>2019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</si>
  <si>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</si>
  <si>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</si>
  <si>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</si>
  <si>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</si>
  <si>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</si>
  <si>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</si>
  <si>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</si>
  <si>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</si>
  <si>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</si>
  <si>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</si>
  <si>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</si>
  <si>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</si>
  <si>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</si>
  <si>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</si>
  <si>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</si>
  <si>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</si>
  <si>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</si>
  <si>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</si>
  <si>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2019 in t/p.cap.</t>
  </si>
  <si>
    <t>2018 in t/p.cap.</t>
  </si>
  <si>
    <t>2017 in t/p.cap.</t>
  </si>
  <si>
    <t>2016 in t/p.cap.</t>
  </si>
  <si>
    <t>2015 in t/p.cap.</t>
  </si>
  <si>
    <t>2014 in t/p.cap.</t>
  </si>
  <si>
    <t>2013 in t/p.cap.</t>
  </si>
  <si>
    <t>2012 in t/p.cap.</t>
  </si>
  <si>
    <t>2011 in t/p.cap.</t>
  </si>
  <si>
    <t>2010 in t/p.cap.</t>
  </si>
  <si>
    <t>2009 in t/p.cap.</t>
  </si>
  <si>
    <t>2008 in t/p.cap.</t>
  </si>
  <si>
    <t>2007 in t/p.cap.</t>
  </si>
  <si>
    <t>2006 in t/p.cap.</t>
  </si>
  <si>
    <t>2005 in t/p.cap.</t>
  </si>
  <si>
    <t>2004 in t/p.cap.</t>
  </si>
  <si>
    <t>2003 in t/p.cap.</t>
  </si>
  <si>
    <t>2002 in t/p.cap.</t>
  </si>
  <si>
    <t>2001 in t/p.cap.</t>
  </si>
  <si>
    <t>2000 in t/p.cap.</t>
  </si>
  <si>
    <t>tons per capita</t>
  </si>
  <si>
    <t>DE Vaud/ inhabitants per year</t>
  </si>
  <si>
    <t>Year</t>
  </si>
  <si>
    <t>Inhabitants</t>
  </si>
  <si>
    <t>DE Geneva/ inhabitants per year</t>
  </si>
  <si>
    <t>Material flow accounts - Direct input flows and their aggregates per capita</t>
  </si>
  <si>
    <t>Database:</t>
  </si>
  <si>
    <t>FSO - STAT-TAB / Federal Statistical Office FSO, 2010 Neuchâtel / Switzerland / © Federal Statistical Office</t>
  </si>
  <si>
    <t>Internal reference code:</t>
  </si>
  <si>
    <t>Other years data supplied from FSO</t>
  </si>
  <si>
    <t>Hunting banned in Canton Geneva</t>
  </si>
  <si>
    <t>Source: FSO, Material flow accounts - Direct input flows and their aggregates</t>
  </si>
  <si>
    <t>Domestic Extraction</t>
  </si>
  <si>
    <t>Biomass</t>
  </si>
  <si>
    <t>Crops (excluding fodder crops)</t>
  </si>
  <si>
    <t>Cereals</t>
  </si>
  <si>
    <t>Roots and tubers</t>
  </si>
  <si>
    <t>Sugar crops</t>
  </si>
  <si>
    <t>Pulses</t>
  </si>
  <si>
    <t>Nuts</t>
  </si>
  <si>
    <t>Oil-bearing crops</t>
  </si>
  <si>
    <t>Vegetables</t>
  </si>
  <si>
    <t>Fruits</t>
  </si>
  <si>
    <t>Fibres</t>
  </si>
  <si>
    <t>Other crops n.e.c.</t>
  </si>
  <si>
    <t>Crop residues (used), fodder crops and grazed biomass</t>
  </si>
  <si>
    <t>Crop residues (used)</t>
  </si>
  <si>
    <t>Straw</t>
  </si>
  <si>
    <t>Other crop residues (sugar and fodder beet leaves, other)</t>
  </si>
  <si>
    <t>Fodder crops and grazed biomass</t>
  </si>
  <si>
    <t>Fodder crops (incl. biomass harvest from grassland)</t>
  </si>
  <si>
    <t>Grazed biomass</t>
  </si>
  <si>
    <t>Wood</t>
  </si>
  <si>
    <t>Timber (industrial roundwood)</t>
  </si>
  <si>
    <t>Wood fuel and other extraction</t>
  </si>
  <si>
    <t>Wild fish catch and other aquatic plants/animals, hunting and gathering</t>
  </si>
  <si>
    <t>Wild fish catch</t>
  </si>
  <si>
    <t>All other aquatic animals and plants</t>
  </si>
  <si>
    <t>Hunting and gathering</t>
  </si>
  <si>
    <t>Live animals other than 1.04 and animal products</t>
  </si>
  <si>
    <t>Live animals other than 1.04</t>
  </si>
  <si>
    <t>Meat and meat preparation</t>
  </si>
  <si>
    <t>Dairy products, birds'eggs and honey</t>
  </si>
  <si>
    <t>Other products from animals (animal fibres, skins, furs, leather, etc.)</t>
  </si>
  <si>
    <t>Products mainly from biomass</t>
  </si>
  <si>
    <t>Metals</t>
  </si>
  <si>
    <t>Iron and steel</t>
  </si>
  <si>
    <t>Non-ferrous metals</t>
  </si>
  <si>
    <t>Copper</t>
  </si>
  <si>
    <t>Nickel</t>
  </si>
  <si>
    <t>Lead</t>
  </si>
  <si>
    <t>Zinc</t>
  </si>
  <si>
    <t>Tin</t>
  </si>
  <si>
    <t>Gold, silver, platinum and other precious metal</t>
  </si>
  <si>
    <t>Bauxite and other aluminium</t>
  </si>
  <si>
    <t>Uranium and thorium</t>
  </si>
  <si>
    <t>Other n.e.c.</t>
  </si>
  <si>
    <t>Products mainly from metals</t>
  </si>
  <si>
    <t>Marble, granite, sandstone, porphyry, basalt and other ornamental or building st. (excl. slate)</t>
  </si>
  <si>
    <t>Chalk and dolomite</t>
  </si>
  <si>
    <t>Slate</t>
  </si>
  <si>
    <t>Chemical and fertilizer minerals</t>
  </si>
  <si>
    <t>Salt</t>
  </si>
  <si>
    <t>Limestone and gypsum</t>
  </si>
  <si>
    <t>Clays and kaolin</t>
  </si>
  <si>
    <t>Sand and gravel</t>
  </si>
  <si>
    <t>Other n.e.c</t>
  </si>
  <si>
    <t>Excavated earthen materials (including soil), only if used</t>
  </si>
  <si>
    <t>Products mainly from non-metallic minerals</t>
  </si>
  <si>
    <t>Fossil energy materials/carriers</t>
  </si>
  <si>
    <t>Coal and other solid energy materials/carriers</t>
  </si>
  <si>
    <t>Lignite (brown coal)</t>
  </si>
  <si>
    <t>Hard coal</t>
  </si>
  <si>
    <t>Oil shale and tar sands</t>
  </si>
  <si>
    <t>Peat</t>
  </si>
  <si>
    <t>Liquid and gaseous fossil energy materials/carriers</t>
  </si>
  <si>
    <t>Crude oil, condensate and natural gas liquids (NGL)</t>
  </si>
  <si>
    <t>Natural gas</t>
  </si>
  <si>
    <t>Fuels bunkered 1)</t>
  </si>
  <si>
    <t>Fuel for land transport</t>
  </si>
  <si>
    <t>Fuel for water transport 2)</t>
  </si>
  <si>
    <t>Non-metallic minerals</t>
  </si>
  <si>
    <t>Fuel for air transport</t>
  </si>
  <si>
    <t>Products mainly from fossil energy products</t>
  </si>
  <si>
    <t>Other products</t>
  </si>
  <si>
    <t>Waste imported/exported for final treatment and disposal</t>
  </si>
  <si>
    <t>MF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</si>
</sst>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</font>
    <font>
      <sz val="11"/>
      <color rgb="FFFFFF00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1"/>
      <color theme="6"/>
      <name val="Calibri"/>
      <family val="2"/>
    </font>
    <font>
      <u/>
      <sz val="11"/>
      <color theme="3"/>
      <name val="Calibri"/>
      <family val="2"/>
    </font>
    <font>
      <sz val="10"/>
      <name val="Helvetica"/>
    </font>
    <font>
      <sz val="8"/>
      <name val="Calibri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 applyNumberFormat="0" applyBorder="0" applyAlignment="0"/>
    <xf numFmtId="0" fontId="4" fillId="0" borderId="0" applyNumberFormat="0" applyFill="0" applyBorder="0" applyAlignment="0" applyProtection="0"/>
    <xf numFmtId="0" fontId="10" fillId="0" borderId="0"/>
  </cellStyleXfs>
  <cellXfs count="58">
    <xf numFmtId="0" fontId="0" fillId="0" borderId="0" xfId="0" applyFill="1" applyProtection="1"/>
    <xf numFmtId="0" fontId="2" fillId="0" borderId="0" xfId="0" applyFont="1" applyFill="1" applyProtection="1"/>
    <xf numFmtId="164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Protection="1"/>
    <xf numFmtId="0" fontId="5" fillId="0" borderId="0" xfId="0" applyFont="1" applyFill="1" applyProtection="1"/>
    <xf numFmtId="0" fontId="6" fillId="0" borderId="0" xfId="0" applyFont="1" applyFill="1" applyProtection="1"/>
    <xf numFmtId="164" fontId="0" fillId="0" borderId="0" xfId="0" applyNumberFormat="1" applyFill="1" applyAlignment="1" applyProtection="1">
      <alignment horizontal="right"/>
    </xf>
    <xf numFmtId="0" fontId="4" fillId="0" borderId="0" xfId="1" applyFill="1" applyProtection="1"/>
    <xf numFmtId="164" fontId="6" fillId="0" borderId="0" xfId="0" applyNumberFormat="1" applyFont="1" applyFill="1" applyAlignment="1" applyProtection="1">
      <alignment horizontal="right"/>
    </xf>
    <xf numFmtId="0" fontId="0" fillId="2" borderId="0" xfId="0" applyFill="1" applyProtection="1"/>
    <xf numFmtId="0" fontId="0" fillId="4" borderId="0" xfId="0" applyFill="1" applyProtection="1"/>
    <xf numFmtId="0" fontId="6" fillId="5" borderId="0" xfId="0" applyFont="1" applyFill="1" applyProtection="1"/>
    <xf numFmtId="0" fontId="0" fillId="5" borderId="0" xfId="0" applyFill="1" applyAlignment="1" applyProtection="1">
      <alignment wrapText="1"/>
    </xf>
    <xf numFmtId="0" fontId="2" fillId="3" borderId="0" xfId="0" applyFont="1" applyFill="1" applyProtection="1"/>
    <xf numFmtId="0" fontId="4" fillId="0" borderId="0" xfId="1" applyFill="1" applyAlignment="1" applyProtection="1">
      <alignment wrapText="1"/>
    </xf>
    <xf numFmtId="0" fontId="0" fillId="0" borderId="0" xfId="0" applyFill="1" applyAlignment="1" applyProtection="1">
      <alignment vertical="center"/>
    </xf>
    <xf numFmtId="0" fontId="4" fillId="2" borderId="0" xfId="1" applyFill="1" applyProtection="1"/>
    <xf numFmtId="0" fontId="8" fillId="4" borderId="0" xfId="0" applyFont="1" applyFill="1" applyProtection="1"/>
    <xf numFmtId="0" fontId="0" fillId="5" borderId="0" xfId="0" applyFill="1" applyProtection="1"/>
    <xf numFmtId="0" fontId="4" fillId="4" borderId="0" xfId="1" applyFill="1" applyProtection="1"/>
    <xf numFmtId="0" fontId="4" fillId="5" borderId="0" xfId="1" applyFill="1" applyProtection="1"/>
    <xf numFmtId="0" fontId="9" fillId="4" borderId="0" xfId="1" applyFont="1" applyFill="1" applyProtection="1"/>
    <xf numFmtId="164" fontId="2" fillId="0" borderId="0" xfId="0" applyNumberFormat="1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0" fillId="0" borderId="0" xfId="0" applyFill="1" applyProtection="1"/>
    <xf numFmtId="164" fontId="2" fillId="3" borderId="0" xfId="0" applyNumberFormat="1" applyFont="1" applyFill="1" applyAlignment="1" applyProtection="1">
      <alignment horizontal="right"/>
    </xf>
    <xf numFmtId="0" fontId="0" fillId="0" borderId="0" xfId="0"/>
    <xf numFmtId="0" fontId="0" fillId="0" borderId="0" xfId="0" applyFill="1" applyProtection="1"/>
    <xf numFmtId="0" fontId="2" fillId="0" borderId="0" xfId="0" applyFont="1" applyFill="1" applyProtection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Fill="1" applyAlignment="1" applyProtection="1">
      <alignment horizontal="right" wrapText="1"/>
    </xf>
    <xf numFmtId="0" fontId="0" fillId="0" borderId="0" xfId="0" applyFont="1" applyFill="1" applyProtection="1"/>
    <xf numFmtId="164" fontId="0" fillId="0" borderId="0" xfId="0" applyNumberFormat="1" applyFont="1" applyFill="1" applyProtection="1"/>
    <xf numFmtId="164" fontId="0" fillId="0" borderId="0" xfId="0" applyNumberFormat="1" applyFill="1" applyAlignment="1" applyProtection="1">
      <alignment wrapText="1"/>
    </xf>
    <xf numFmtId="0" fontId="4" fillId="5" borderId="0" xfId="1" applyFill="1" applyAlignment="1" applyProtection="1">
      <alignment wrapText="1"/>
    </xf>
    <xf numFmtId="164" fontId="0" fillId="0" borderId="0" xfId="0" applyNumberFormat="1" applyBorder="1"/>
    <xf numFmtId="164" fontId="0" fillId="0" borderId="0" xfId="0" applyNumberFormat="1" applyFont="1" applyFill="1" applyAlignment="1" applyProtection="1">
      <alignment wrapText="1"/>
    </xf>
    <xf numFmtId="164" fontId="2" fillId="3" borderId="0" xfId="0" quotePrefix="1" applyNumberFormat="1" applyFont="1" applyFill="1" applyAlignment="1" applyProtection="1">
      <alignment horizontal="right"/>
    </xf>
    <xf numFmtId="164" fontId="0" fillId="6" borderId="0" xfId="0" applyNumberFormat="1" applyFill="1" applyProtection="1"/>
    <xf numFmtId="164" fontId="0" fillId="0" borderId="0" xfId="0" applyNumberFormat="1" applyFont="1" applyFill="1" applyAlignment="1" applyProtection="1">
      <alignment horizontal="right"/>
    </xf>
    <xf numFmtId="164" fontId="2" fillId="6" borderId="0" xfId="0" applyNumberFormat="1" applyFont="1" applyFill="1" applyProtection="1"/>
    <xf numFmtId="164" fontId="0" fillId="6" borderId="0" xfId="0" applyNumberFormat="1" applyFont="1" applyFill="1" applyProtection="1"/>
    <xf numFmtId="0" fontId="2" fillId="3" borderId="0" xfId="0" applyFont="1" applyFill="1"/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2" fillId="0" borderId="0" xfId="0" applyNumberFormat="1" applyFont="1" applyFill="1" applyProtection="1"/>
    <xf numFmtId="164" fontId="12" fillId="0" borderId="0" xfId="0" applyNumberFormat="1" applyFont="1"/>
    <xf numFmtId="0" fontId="2" fillId="3" borderId="0" xfId="0" applyFont="1" applyFill="1" applyAlignment="1">
      <alignment horizontal="left"/>
    </xf>
    <xf numFmtId="0" fontId="0" fillId="4" borderId="0" xfId="0" applyFill="1" applyAlignment="1" applyProtection="1">
      <alignment vertical="center"/>
    </xf>
    <xf numFmtId="0" fontId="4" fillId="4" borderId="0" xfId="1" applyFill="1" applyAlignment="1" applyProtection="1">
      <alignment horizontal="left" vertical="center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Protection="1"/>
  </cellXfs>
  <cellStyles count="3">
    <cellStyle name="Collegamento ipertestuale" xfId="1" builtinId="8"/>
    <cellStyle name="Normale" xfId="0" builtinId="0"/>
    <cellStyle name="Standard_T1" xfId="2" xr:uid="{BEAEA28E-6259-4EA0-BE79-DBB857D8928F}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tatistiquedepeche.ch/fr/home" TargetMode="External"/><Relationship Id="rId18" Type="http://schemas.openxmlformats.org/officeDocument/2006/relationships/hyperlink" Target="https://ec.europa.eu/eurostat/web/products-manuals-and-guidelines/-/KS-GQ-18-006" TargetMode="External"/><Relationship Id="rId26" Type="http://schemas.openxmlformats.org/officeDocument/2006/relationships/hyperlink" Target="https://www.pxweb.bfs.admin.ch/pxweb/fr/px-x-0702000000_106/px-x-0702000000_106/px-x-0702000000_106.px" TargetMode="External"/><Relationship Id="rId39" Type="http://schemas.openxmlformats.org/officeDocument/2006/relationships/hyperlink" Target="https://www.zucker.ch/fileadmin/user_upload/Zuckerruebenstatistik_2018.pdf" TargetMode="External"/><Relationship Id="rId21" Type="http://schemas.openxmlformats.org/officeDocument/2006/relationships/hyperlink" Target="https://www.vd.ch/toutes-les-autorites/departements/departement-de-lenvironnement-et-de-la-securite-des/direction-generale-de-lenvironnement-dge/dirna-ressources-et-nature/missions-de-la-dirna/" TargetMode="External"/><Relationship Id="rId34" Type="http://schemas.openxmlformats.org/officeDocument/2006/relationships/hyperlink" Target="https://www.pxweb.bfs.admin.ch/pxweb/fr/px-x-0204000000_101/px-x-0204000000_101/px-x-0204000000_101.px" TargetMode="External"/><Relationship Id="rId42" Type="http://schemas.openxmlformats.org/officeDocument/2006/relationships/hyperlink" Target="https://www.pxweb.bfs.admin.ch/pxweb/fr/px-x-0702000000_106/px-x-0702000000_106/px-x-0702000000_106.px" TargetMode="External"/><Relationship Id="rId7" Type="http://schemas.openxmlformats.org/officeDocument/2006/relationships/hyperlink" Target="https://www.pxweb.bfs.admin.ch/pxweb/fr/px-x-0204000000_101/px-x-0204000000_101/px-x-0204000000_101.px" TargetMode="External"/><Relationship Id="rId2" Type="http://schemas.openxmlformats.org/officeDocument/2006/relationships/hyperlink" Target="https://www.blw.admin.ch/blw/fr/home/nachhaltige-produktion/pflanzliche-produktion/obst/statistiken-obst.html" TargetMode="External"/><Relationship Id="rId16" Type="http://schemas.openxmlformats.org/officeDocument/2006/relationships/hyperlink" Target="https://www.vd.ch/fileadmin/user_upload/organisation/dfin/statvd/Dom_07/Tableaux/T07.02.21.xlsx" TargetMode="External"/><Relationship Id="rId29" Type="http://schemas.openxmlformats.org/officeDocument/2006/relationships/hyperlink" Target="https://www.pxweb.bfs.admin.ch/pxweb/fr/px-x-0702000000_106/px-x-0702000000_106/px-x-0702000000_106.px" TargetMode="External"/><Relationship Id="rId1" Type="http://schemas.openxmlformats.org/officeDocument/2006/relationships/hyperlink" Target="https://www.pxweb.bfs.admin.ch/pxweb/fr/px-x-0702000000_106/px-x-0702000000_106/px-x-0702000000_106.px" TargetMode="External"/><Relationship Id="rId6" Type="http://schemas.openxmlformats.org/officeDocument/2006/relationships/hyperlink" Target="https://www.zucker.ch/fileadmin/user_upload/Zuckerruebenstatistik_2018.pdf" TargetMode="External"/><Relationship Id="rId11" Type="http://schemas.openxmlformats.org/officeDocument/2006/relationships/hyperlink" Target="https://ec.europa.eu/eurostat/web/products-manuals-and-guidelines/-/KS-GQ-18-006" TargetMode="External"/><Relationship Id="rId24" Type="http://schemas.openxmlformats.org/officeDocument/2006/relationships/hyperlink" Target="https://www.pxweb.bfs.admin.ch/pxweb/fr/px-x-0702000000_106/px-x-0702000000_106/px-x-0702000000_106.px" TargetMode="External"/><Relationship Id="rId32" Type="http://schemas.openxmlformats.org/officeDocument/2006/relationships/hyperlink" Target="https://www.pxweb.bfs.admin.ch/pxweb/fr/px-x-0204000000_101/px-x-0204000000_101/px-x-0204000000_101.px" TargetMode="External"/><Relationship Id="rId37" Type="http://schemas.openxmlformats.org/officeDocument/2006/relationships/hyperlink" Target="https://www.pxweb.bfs.admin.ch/pxweb/fr/px-x-0204000000_101/px-x-0204000000_101/px-x-0204000000_101.px" TargetMode="External"/><Relationship Id="rId40" Type="http://schemas.openxmlformats.org/officeDocument/2006/relationships/hyperlink" Target="https://www.zucker.ch/fileadmin/user_upload/Zuckerruebenstatistik_2019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www.blw.admin.ch/dam/blw/fr/dokumente/Nachhaltige%20Produktion/Pflanzliche%20Produktion/Obst/Statistiken%20Obst/Flaechenerhebung/Obst-_und_Tafeltraubenanlagen_der_Schweiz_-_Fl%C3%A4chenstatistik_2018.pdf.download.pdf/Statistik_Obst-_und_Tafeltraubenanlagen_der_Schweiz_2018.pdf" TargetMode="External"/><Relationship Id="rId15" Type="http://schemas.openxmlformats.org/officeDocument/2006/relationships/hyperlink" Target="https://www.vd.ch/fileadmin/user_upload/organisation/dfin/statvd/Dom_07/Tableaux/T07.02.20.xlsx" TargetMode="External"/><Relationship Id="rId23" Type="http://schemas.openxmlformats.org/officeDocument/2006/relationships/hyperlink" Target="https://www.pxweb.bfs.admin.ch/pxweb/fr/px-x-0702000000_106/px-x-0702000000_106/px-x-0702000000_106.px" TargetMode="External"/><Relationship Id="rId28" Type="http://schemas.openxmlformats.org/officeDocument/2006/relationships/hyperlink" Target="https://www.pxweb.bfs.admin.ch/pxweb/fr/px-x-0702000000_106/px-x-0702000000_106/px-x-0702000000_106.px" TargetMode="External"/><Relationship Id="rId36" Type="http://schemas.openxmlformats.org/officeDocument/2006/relationships/hyperlink" Target="https://www.pxweb.bfs.admin.ch/pxweb/fr/px-x-0204000000_101/px-x-0204000000_101/px-x-0204000000_101.px" TargetMode="External"/><Relationship Id="rId10" Type="http://schemas.openxmlformats.org/officeDocument/2006/relationships/hyperlink" Target="https://ec.europa.eu/eurostat/web/products-manuals-and-guidelines/-/KS-GQ-18-006" TargetMode="External"/><Relationship Id="rId19" Type="http://schemas.openxmlformats.org/officeDocument/2006/relationships/hyperlink" Target="https://ec.europa.eu/eurostat/web/products-manuals-and-guidelines/-/KS-GQ-18-006" TargetMode="External"/><Relationship Id="rId31" Type="http://schemas.openxmlformats.org/officeDocument/2006/relationships/hyperlink" Target="https://www.pxweb.bfs.admin.ch/pxweb/fr/px-x-0702000000_106/px-x-0702000000_106/px-x-0702000000_106.p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sbv-usp.ch/fileadmin/user_upload/SES_2018-95.pdf" TargetMode="External"/><Relationship Id="rId9" Type="http://schemas.openxmlformats.org/officeDocument/2006/relationships/hyperlink" Target="https://www.sbv-usp.ch/fileadmin/user_upload/SES_2018-95.pdf" TargetMode="External"/><Relationship Id="rId14" Type="http://schemas.openxmlformats.org/officeDocument/2006/relationships/hyperlink" Target="https://www.vd.ch/fileadmin/user_upload/organisation/dfin/statvd/Dom_02/Tableaux/Salines-de-Bex.xlsx" TargetMode="External"/><Relationship Id="rId22" Type="http://schemas.openxmlformats.org/officeDocument/2006/relationships/hyperlink" Target="https://www.vd.ch/toutes-les-autorites/departements/departement-de-lenvironnement-et-de-la-securite-des/direction-generale-de-lenvironnement-dge/dirna-ressources-et-nature/missions-de-la-dirna/" TargetMode="External"/><Relationship Id="rId27" Type="http://schemas.openxmlformats.org/officeDocument/2006/relationships/hyperlink" Target="https://www.pxweb.bfs.admin.ch/pxweb/fr/px-x-0702000000_106/px-x-0702000000_106/px-x-0702000000_106.px" TargetMode="External"/><Relationship Id="rId30" Type="http://schemas.openxmlformats.org/officeDocument/2006/relationships/hyperlink" Target="https://www.pxweb.bfs.admin.ch/pxweb/fr/px-x-0702000000_106/px-x-0702000000_106/px-x-0702000000_106.px" TargetMode="External"/><Relationship Id="rId35" Type="http://schemas.openxmlformats.org/officeDocument/2006/relationships/hyperlink" Target="https://www.pxweb.bfs.admin.ch/pxweb/fr/px-x-0204000000_101/px-x-0204000000_101/px-x-0204000000_101.px" TargetMode="External"/><Relationship Id="rId43" Type="http://schemas.openxmlformats.org/officeDocument/2006/relationships/hyperlink" Target="https://www.pxweb.bfs.admin.ch/pxweb/fr/px-x-0204000000_101/px-x-0204000000_101/px-x-0204000000_101.px" TargetMode="External"/><Relationship Id="rId8" Type="http://schemas.openxmlformats.org/officeDocument/2006/relationships/hyperlink" Target="https://www.pxweb.bfs.admin.ch/pxweb/fr/px-x-0702000000_106/px-x-0702000000_106/px-x-0702000000_106.px" TargetMode="External"/><Relationship Id="rId3" Type="http://schemas.openxmlformats.org/officeDocument/2006/relationships/hyperlink" Target="https://www.sbv-usp.ch/fileadmin/user_upload/SES_2018-95.pdf" TargetMode="External"/><Relationship Id="rId12" Type="http://schemas.openxmlformats.org/officeDocument/2006/relationships/hyperlink" Target="https://www.pxweb.bfs.admin.ch/pxweb/fr/px-x-0703010000_102/px-x-0703010000_102/px-x-0703010000_102.px" TargetMode="External"/><Relationship Id="rId17" Type="http://schemas.openxmlformats.org/officeDocument/2006/relationships/hyperlink" Target="https://ec.europa.eu/eurostat/web/products-manuals-and-guidelines/-/KS-GQ-18-006" TargetMode="External"/><Relationship Id="rId25" Type="http://schemas.openxmlformats.org/officeDocument/2006/relationships/hyperlink" Target="https://www.pxweb.bfs.admin.ch/pxweb/fr/px-x-0702000000_106/px-x-0702000000_106/px-x-0702000000_106.px" TargetMode="External"/><Relationship Id="rId33" Type="http://schemas.openxmlformats.org/officeDocument/2006/relationships/hyperlink" Target="https://www.pxweb.bfs.admin.ch/pxweb/fr/px-x-0204000000_101/px-x-0204000000_101/px-x-0204000000_101.px" TargetMode="External"/><Relationship Id="rId38" Type="http://schemas.openxmlformats.org/officeDocument/2006/relationships/hyperlink" Target="https://www.pxweb.bfs.admin.ch/pxweb/fr/px-x-0204000000_101/px-x-0204000000_101/px-x-0204000000_101.px" TargetMode="External"/><Relationship Id="rId46" Type="http://schemas.openxmlformats.org/officeDocument/2006/relationships/comments" Target="../comments1.xml"/><Relationship Id="rId20" Type="http://schemas.openxmlformats.org/officeDocument/2006/relationships/hyperlink" Target="https://www.vd.ch/toutes-les-autorites/departements/departement-de-lenvironnement-et-de-la-securite-des/direction-generale-de-lenvironnement-dge/dirna-ressources-et-nature/missions-de-la-dirna/" TargetMode="External"/><Relationship Id="rId41" Type="http://schemas.openxmlformats.org/officeDocument/2006/relationships/hyperlink" Target="https://www.szg.ch/fr/prestations/enregistrement-des-donnees-legum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c.europa.eu/eurostat/web/products-manuals-and-guidelines/-/KS-GQ-18-006" TargetMode="External"/><Relationship Id="rId18" Type="http://schemas.openxmlformats.org/officeDocument/2006/relationships/hyperlink" Target="https://www.pxweb.bfs.admin.ch/pxweb/fr/px-x-0702000000_106/px-x-0702000000_106/px-x-0702000000_106.px" TargetMode="External"/><Relationship Id="rId26" Type="http://schemas.openxmlformats.org/officeDocument/2006/relationships/hyperlink" Target="https://www.pxweb.bfs.admin.ch/pxweb/fr/px-x-0204000000_101/px-x-0204000000_101/px-x-0204000000_101.px" TargetMode="External"/><Relationship Id="rId39" Type="http://schemas.openxmlformats.org/officeDocument/2006/relationships/comments" Target="../comments3.xml"/><Relationship Id="rId21" Type="http://schemas.openxmlformats.org/officeDocument/2006/relationships/hyperlink" Target="https://www.pxweb.bfs.admin.ch/pxweb/fr/px-x-0702000000_106/px-x-0702000000_106/px-x-0702000000_106.px" TargetMode="External"/><Relationship Id="rId34" Type="http://schemas.openxmlformats.org/officeDocument/2006/relationships/hyperlink" Target="https://www.blw.admin.ch/blw/fr/home/nachhaltige-produktion/pflanzliche-produktion/obst/statistiken-obst.html" TargetMode="External"/><Relationship Id="rId7" Type="http://schemas.openxmlformats.org/officeDocument/2006/relationships/hyperlink" Target="https://www.sbv-usp.ch/fileadmin/user_upload/SES_2018-95.pdf" TargetMode="External"/><Relationship Id="rId12" Type="http://schemas.openxmlformats.org/officeDocument/2006/relationships/hyperlink" Target="https://www.sbv-usp.ch/fileadmin/user_upload/SES_2018-95.pdf" TargetMode="External"/><Relationship Id="rId17" Type="http://schemas.openxmlformats.org/officeDocument/2006/relationships/hyperlink" Target="https://www.pxweb.bfs.admin.ch/pxweb/fr/px-x-0702000000_106/px-x-0702000000_106/px-x-0702000000_106.px" TargetMode="External"/><Relationship Id="rId25" Type="http://schemas.openxmlformats.org/officeDocument/2006/relationships/hyperlink" Target="https://www.pxweb.bfs.admin.ch/pxweb/fr/px-x-0204000000_101/px-x-0204000000_101/px-x-0204000000_101.px" TargetMode="External"/><Relationship Id="rId33" Type="http://schemas.openxmlformats.org/officeDocument/2006/relationships/hyperlink" Target="https://www.zucker.ch/fileadmin/user_upload/Zuckerruebenstatistik_2019.pdf" TargetMode="External"/><Relationship Id="rId38" Type="http://schemas.openxmlformats.org/officeDocument/2006/relationships/vmlDrawing" Target="../drawings/vmlDrawing3.vml"/><Relationship Id="rId2" Type="http://schemas.openxmlformats.org/officeDocument/2006/relationships/hyperlink" Target="https://www.ge.ch/document/15015/telecharger" TargetMode="External"/><Relationship Id="rId16" Type="http://schemas.openxmlformats.org/officeDocument/2006/relationships/hyperlink" Target="https://www.pxweb.bfs.admin.ch/pxweb/fr/px-x-0702000000_106/px-x-0702000000_106/px-x-0702000000_106.px" TargetMode="External"/><Relationship Id="rId20" Type="http://schemas.openxmlformats.org/officeDocument/2006/relationships/hyperlink" Target="https://www.pxweb.bfs.admin.ch/pxweb/fr/px-x-0702000000_106/px-x-0702000000_106/px-x-0702000000_106.px" TargetMode="External"/><Relationship Id="rId29" Type="http://schemas.openxmlformats.org/officeDocument/2006/relationships/hyperlink" Target="https://www.pxweb.bfs.admin.ch/pxweb/fr/px-x-0204000000_101/px-x-0204000000_101/px-x-0204000000_101.px" TargetMode="External"/><Relationship Id="rId1" Type="http://schemas.openxmlformats.org/officeDocument/2006/relationships/hyperlink" Target="https://www.bfs.admin.ch/bfs/fr/home/statistiques/agriculture-sylviculture/chasse-peche-pisciculture/chasse.assetdetail.14777317.html" TargetMode="External"/><Relationship Id="rId6" Type="http://schemas.openxmlformats.org/officeDocument/2006/relationships/hyperlink" Target="https://www.szg.ch/fr/prestations/enregistrement-des-donnees-legumes/" TargetMode="External"/><Relationship Id="rId11" Type="http://schemas.openxmlformats.org/officeDocument/2006/relationships/hyperlink" Target="https://www.pxweb.bfs.admin.ch/pxweb/fr/px-x-0702000000_106/px-x-0702000000_106/px-x-0702000000_106.px" TargetMode="External"/><Relationship Id="rId24" Type="http://schemas.openxmlformats.org/officeDocument/2006/relationships/hyperlink" Target="https://www.pxweb.bfs.admin.ch/pxweb/fr/px-x-0702000000_106/px-x-0702000000_106/px-x-0702000000_106.px" TargetMode="External"/><Relationship Id="rId32" Type="http://schemas.openxmlformats.org/officeDocument/2006/relationships/hyperlink" Target="https://www.pxweb.bfs.admin.ch/pxweb/fr/px-x-0204000000_101/px-x-0204000000_101/px-x-0204000000_101.px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sbv-usp.ch/fileadmin/user_upload/SES_2018-95.pdf" TargetMode="External"/><Relationship Id="rId15" Type="http://schemas.openxmlformats.org/officeDocument/2006/relationships/hyperlink" Target="https://www.statistiquedepeche.ch/fr/home" TargetMode="External"/><Relationship Id="rId23" Type="http://schemas.openxmlformats.org/officeDocument/2006/relationships/hyperlink" Target="https://www.pxweb.bfs.admin.ch/pxweb/fr/px-x-0702000000_106/px-x-0702000000_106/px-x-0702000000_106.px" TargetMode="External"/><Relationship Id="rId28" Type="http://schemas.openxmlformats.org/officeDocument/2006/relationships/hyperlink" Target="https://www.pxweb.bfs.admin.ch/pxweb/fr/px-x-0204000000_101/px-x-0204000000_101/px-x-0204000000_101.px" TargetMode="External"/><Relationship Id="rId36" Type="http://schemas.openxmlformats.org/officeDocument/2006/relationships/hyperlink" Target="https://www.pxweb.bfs.admin.ch/pxweb/fr/px-x-0204000000_101/px-x-0204000000_101/px-x-0204000000_101.px" TargetMode="External"/><Relationship Id="rId10" Type="http://schemas.openxmlformats.org/officeDocument/2006/relationships/hyperlink" Target="https://www.pxweb.bfs.admin.ch/pxweb/fr/px-x-0204000000_101/px-x-0204000000_101/px-x-0204000000_101.px" TargetMode="External"/><Relationship Id="rId19" Type="http://schemas.openxmlformats.org/officeDocument/2006/relationships/hyperlink" Target="https://www.pxweb.bfs.admin.ch/pxweb/fr/px-x-0702000000_106/px-x-0702000000_106/px-x-0702000000_106.px" TargetMode="External"/><Relationship Id="rId31" Type="http://schemas.openxmlformats.org/officeDocument/2006/relationships/hyperlink" Target="https://www.pxweb.bfs.admin.ch/pxweb/fr/px-x-0702000000_106/px-x-0702000000_106/px-x-0702000000_106.px" TargetMode="External"/><Relationship Id="rId4" Type="http://schemas.openxmlformats.org/officeDocument/2006/relationships/hyperlink" Target="https://www.zucker.ch/fileadmin/user_upload/Zuckerruebenstatistik_2018.pdf" TargetMode="External"/><Relationship Id="rId9" Type="http://schemas.openxmlformats.org/officeDocument/2006/relationships/hyperlink" Target="https://www.zucker.ch/fileadmin/user_upload/Zuckerruebenstatistik_2018.pdf" TargetMode="External"/><Relationship Id="rId14" Type="http://schemas.openxmlformats.org/officeDocument/2006/relationships/hyperlink" Target="https://www.pxweb.bfs.admin.ch/pxweb/fr/px-x-0703010000_102/px-x-0703010000_102/px-x-0703010000_102.px" TargetMode="External"/><Relationship Id="rId22" Type="http://schemas.openxmlformats.org/officeDocument/2006/relationships/hyperlink" Target="https://www.pxweb.bfs.admin.ch/pxweb/fr/px-x-0702000000_106/px-x-0702000000_106/px-x-0702000000_106.px" TargetMode="External"/><Relationship Id="rId27" Type="http://schemas.openxmlformats.org/officeDocument/2006/relationships/hyperlink" Target="https://www.pxweb.bfs.admin.ch/pxweb/fr/px-x-0204000000_101/px-x-0204000000_101/px-x-0204000000_101.px" TargetMode="External"/><Relationship Id="rId30" Type="http://schemas.openxmlformats.org/officeDocument/2006/relationships/hyperlink" Target="https://www.pxweb.bfs.admin.ch/pxweb/fr/px-x-0204000000_101/px-x-0204000000_101/px-x-0204000000_101.px" TargetMode="External"/><Relationship Id="rId35" Type="http://schemas.openxmlformats.org/officeDocument/2006/relationships/hyperlink" Target="https://www.pxweb.bfs.admin.ch/pxweb/fr/px-x-0702000000_106/px-x-0702000000_106/px-x-0702000000_106.px" TargetMode="External"/><Relationship Id="rId8" Type="http://schemas.openxmlformats.org/officeDocument/2006/relationships/hyperlink" Target="https://www.blw.admin.ch/dam/blw/fr/dokumente/Nachhaltige%20Produktion/Pflanzliche%20Produktion/Obst/Statistiken%20Obst/Flaechenerhebung/Obst-_und_Tafeltraubenanlagen_der_Schweiz_-_Fl%C3%A4chenstatistik_2018.pdf.download.pdf/Statistik_Obst-_und_Tafeltraubenanlagen_der_Schweiz_2018.pdf" TargetMode="External"/><Relationship Id="rId3" Type="http://schemas.openxmlformats.org/officeDocument/2006/relationships/hyperlink" Target="https://ec.europa.eu/eurostat/web/products-manuals-and-guidelines/-/KS-GQ-18-00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d.ch/toutes-les-autorites/departements/departement-de-lenvironnement-et-de-la-securite-des/direction-generale-de-lenvironnement-dge/dirna-ressources-et-nature/missions-de-la-dirna/" TargetMode="External"/><Relationship Id="rId3" Type="http://schemas.openxmlformats.org/officeDocument/2006/relationships/hyperlink" Target="https://www.sbv-usp.ch/fr/service/agristat-statistique-de-lagriculture-suisse/" TargetMode="External"/><Relationship Id="rId7" Type="http://schemas.openxmlformats.org/officeDocument/2006/relationships/hyperlink" Target="https://www.vd.ch/themes/etat-droit-finances/statistique/statistiques-par-domaine/" TargetMode="External"/><Relationship Id="rId2" Type="http://schemas.openxmlformats.org/officeDocument/2006/relationships/hyperlink" Target="https://www.bfs.admin.ch/bfs/de/home.html" TargetMode="External"/><Relationship Id="rId1" Type="http://schemas.openxmlformats.org/officeDocument/2006/relationships/hyperlink" Target="https://ec.europa.eu/eurostat/web/products-manuals-and-guidelines/-/KS-GQ-18-006" TargetMode="External"/><Relationship Id="rId6" Type="http://schemas.openxmlformats.org/officeDocument/2006/relationships/hyperlink" Target="https://www.bafu.admin.ch/bafu/fr/home.html" TargetMode="External"/><Relationship Id="rId5" Type="http://schemas.openxmlformats.org/officeDocument/2006/relationships/hyperlink" Target="https://www.blw.admin.ch/blw/fr/home.html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www.zucker.ch/fr/accueil/" TargetMode="External"/><Relationship Id="rId9" Type="http://schemas.openxmlformats.org/officeDocument/2006/relationships/hyperlink" Target="https://www.ge.ch/organisation/ocev-service-geologie-sols-dechet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xweb.bfs.admin.ch/pxweb/fr/px-x-0204000000_101/px-x-0204000000_101/px-x-0204000000_101.px" TargetMode="Externa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974C-765C-46D2-B543-CE3B3AF1C9AA}">
  <dimension ref="A1:AC103"/>
  <sheetViews>
    <sheetView zoomScale="99" zoomScaleNormal="99" workbookViewId="0">
      <pane xSplit="2" topLeftCell="Q1" activePane="topRight" state="frozen"/>
      <selection pane="topRight" activeCell="A4" sqref="A4:A77"/>
    </sheetView>
  </sheetViews>
  <sheetFormatPr defaultRowHeight="14.5" x14ac:dyDescent="0.35"/>
  <cols>
    <col min="1" max="1" width="18.90625" customWidth="1"/>
    <col min="2" max="2" width="31.54296875" style="4" customWidth="1"/>
    <col min="3" max="3" width="18.90625" style="39" customWidth="1"/>
    <col min="4" max="22" width="18.54296875" style="2" customWidth="1"/>
    <col min="24" max="26" width="15.6328125" customWidth="1"/>
    <col min="27" max="27" width="42.453125" customWidth="1"/>
    <col min="31" max="31" width="11.6328125" customWidth="1"/>
  </cols>
  <sheetData>
    <row r="1" spans="1:29" ht="33" customHeight="1" x14ac:dyDescent="0.45">
      <c r="A1" s="56" t="s">
        <v>133</v>
      </c>
      <c r="B1" s="56"/>
    </row>
    <row r="3" spans="1:29" x14ac:dyDescent="0.35">
      <c r="A3" s="31" t="s">
        <v>217</v>
      </c>
      <c r="B3" s="36" t="s">
        <v>160</v>
      </c>
      <c r="C3" s="43" t="s">
        <v>166</v>
      </c>
      <c r="D3" s="43" t="s">
        <v>0</v>
      </c>
      <c r="E3" s="43" t="s">
        <v>167</v>
      </c>
      <c r="F3" s="43" t="s">
        <v>168</v>
      </c>
      <c r="G3" s="43" t="s">
        <v>169</v>
      </c>
      <c r="H3" s="43" t="s">
        <v>170</v>
      </c>
      <c r="I3" s="43" t="s">
        <v>171</v>
      </c>
      <c r="J3" s="43" t="s">
        <v>172</v>
      </c>
      <c r="K3" s="43" t="s">
        <v>173</v>
      </c>
      <c r="L3" s="43" t="s">
        <v>174</v>
      </c>
      <c r="M3" s="43" t="s">
        <v>175</v>
      </c>
      <c r="N3" s="43" t="s">
        <v>176</v>
      </c>
      <c r="O3" s="43" t="s">
        <v>177</v>
      </c>
      <c r="P3" s="43" t="s">
        <v>178</v>
      </c>
      <c r="Q3" s="43" t="s">
        <v>179</v>
      </c>
      <c r="R3" s="43" t="s">
        <v>180</v>
      </c>
      <c r="S3" s="43" t="s">
        <v>181</v>
      </c>
      <c r="T3" s="43" t="s">
        <v>182</v>
      </c>
      <c r="U3" s="43" t="s">
        <v>183</v>
      </c>
      <c r="V3" s="43" t="s">
        <v>184</v>
      </c>
      <c r="X3" s="15" t="s">
        <v>116</v>
      </c>
      <c r="Y3" s="15" t="s">
        <v>117</v>
      </c>
      <c r="Z3" s="15" t="s">
        <v>118</v>
      </c>
      <c r="AA3" s="15" t="s">
        <v>113</v>
      </c>
    </row>
    <row r="4" spans="1:29" ht="15.5" x14ac:dyDescent="0.35">
      <c r="A4" s="53" t="s">
        <v>291</v>
      </c>
      <c r="B4" s="15" t="s">
        <v>134</v>
      </c>
      <c r="D4" s="51">
        <f>D5+D50</f>
        <v>4891.8249645969372</v>
      </c>
      <c r="E4" s="51">
        <f t="shared" ref="E4:V4" si="0">E5+E50</f>
        <v>5061.4978032845929</v>
      </c>
      <c r="F4" s="51">
        <f t="shared" si="0"/>
        <v>4986.4644965873813</v>
      </c>
      <c r="G4" s="51">
        <f t="shared" si="0"/>
        <v>4971.6823561860501</v>
      </c>
      <c r="H4" s="51">
        <f t="shared" si="0"/>
        <v>5285.2965502279058</v>
      </c>
      <c r="I4" s="51">
        <f t="shared" si="0"/>
        <v>5075.092328726163</v>
      </c>
      <c r="J4" s="51">
        <f t="shared" si="0"/>
        <v>5260.1798900976801</v>
      </c>
      <c r="K4" s="51">
        <f t="shared" si="0"/>
        <v>5508.0958099837799</v>
      </c>
      <c r="L4" s="51">
        <f t="shared" si="0"/>
        <v>5238.7815493394774</v>
      </c>
      <c r="M4" s="51">
        <f t="shared" si="0"/>
        <v>5216.5320121423756</v>
      </c>
      <c r="N4" s="51">
        <f t="shared" si="0"/>
        <v>5254.5748953427756</v>
      </c>
      <c r="O4" s="51">
        <f t="shared" si="0"/>
        <v>5302.797836220243</v>
      </c>
      <c r="P4" s="51">
        <f t="shared" si="0"/>
        <v>5116.4335994235371</v>
      </c>
      <c r="Q4" s="51">
        <f t="shared" si="0"/>
        <v>5222.2218538845937</v>
      </c>
      <c r="R4" s="51">
        <f t="shared" si="0"/>
        <v>5229.6254902875262</v>
      </c>
      <c r="S4" s="51">
        <f t="shared" si="0"/>
        <v>5057.3184461821529</v>
      </c>
      <c r="T4" s="51">
        <f t="shared" si="0"/>
        <v>5163.3581086888044</v>
      </c>
      <c r="U4" s="51">
        <f t="shared" si="0"/>
        <v>5144.5612609025557</v>
      </c>
      <c r="V4" s="51">
        <f t="shared" si="0"/>
        <v>5345.4755041856552</v>
      </c>
      <c r="AB4" s="19"/>
      <c r="AC4" t="s">
        <v>85</v>
      </c>
    </row>
    <row r="5" spans="1:29" x14ac:dyDescent="0.35">
      <c r="A5" s="50" t="s">
        <v>4</v>
      </c>
      <c r="B5" s="32" t="s">
        <v>218</v>
      </c>
      <c r="C5" s="5"/>
      <c r="D5" s="5">
        <f>D6+D17+D24+D27</f>
        <v>1619.1471445969373</v>
      </c>
      <c r="E5" s="5">
        <f t="shared" ref="E5:V5" si="1">E6+E17+E24+E27</f>
        <v>1767.7149737994764</v>
      </c>
      <c r="F5" s="5">
        <f t="shared" si="1"/>
        <v>1715.5521286463988</v>
      </c>
      <c r="G5" s="5">
        <f t="shared" si="1"/>
        <v>1641.888692724099</v>
      </c>
      <c r="H5" s="5">
        <f t="shared" si="1"/>
        <v>1885.0531484953988</v>
      </c>
      <c r="I5" s="5">
        <f t="shared" si="1"/>
        <v>1708.2007982678442</v>
      </c>
      <c r="J5" s="5">
        <f t="shared" si="1"/>
        <v>1840.91794761289</v>
      </c>
      <c r="K5" s="5">
        <f t="shared" si="1"/>
        <v>1936.4164716698454</v>
      </c>
      <c r="L5" s="5">
        <f t="shared" si="1"/>
        <v>1785.1151909492721</v>
      </c>
      <c r="M5" s="5">
        <f t="shared" si="1"/>
        <v>1831.167455779592</v>
      </c>
      <c r="N5" s="5">
        <f t="shared" si="1"/>
        <v>1798.6502847920285</v>
      </c>
      <c r="O5" s="5">
        <f t="shared" si="1"/>
        <v>1883.9697011365754</v>
      </c>
      <c r="P5" s="5">
        <f t="shared" si="1"/>
        <v>1717.05805349972</v>
      </c>
      <c r="Q5" s="5">
        <f t="shared" si="1"/>
        <v>1739.9962375379935</v>
      </c>
      <c r="R5" s="5">
        <f t="shared" si="1"/>
        <v>1891.0543128051763</v>
      </c>
      <c r="S5" s="5">
        <f t="shared" si="1"/>
        <v>1690.6688950653256</v>
      </c>
      <c r="T5" s="5">
        <f t="shared" si="1"/>
        <v>1820.216321679836</v>
      </c>
      <c r="U5" s="5">
        <f t="shared" si="1"/>
        <v>1704.3652240461599</v>
      </c>
      <c r="V5" s="5">
        <f t="shared" si="1"/>
        <v>1939.4312358362881</v>
      </c>
      <c r="W5" s="5"/>
      <c r="AB5" s="11"/>
      <c r="AC5" t="s">
        <v>114</v>
      </c>
    </row>
    <row r="6" spans="1:29" x14ac:dyDescent="0.35">
      <c r="A6" s="50" t="s">
        <v>5</v>
      </c>
      <c r="B6" s="32" t="s">
        <v>219</v>
      </c>
      <c r="C6" s="5"/>
      <c r="D6" s="2">
        <f>SUM(D7:D16)</f>
        <v>703.81758642356408</v>
      </c>
      <c r="E6" s="2">
        <f t="shared" ref="E6:V6" si="2">SUM(E7:E16)</f>
        <v>795.59929817570526</v>
      </c>
      <c r="F6" s="2">
        <f t="shared" si="2"/>
        <v>712.68232185975228</v>
      </c>
      <c r="G6" s="2">
        <f t="shared" si="2"/>
        <v>724.0937239848206</v>
      </c>
      <c r="H6" s="2">
        <f t="shared" si="2"/>
        <v>896.26594107499091</v>
      </c>
      <c r="I6" s="2">
        <f t="shared" si="2"/>
        <v>723.75104868093831</v>
      </c>
      <c r="J6" s="2">
        <f t="shared" si="2"/>
        <v>829.2443424296016</v>
      </c>
      <c r="K6" s="2">
        <f t="shared" si="2"/>
        <v>914.02473221803677</v>
      </c>
      <c r="L6" s="2">
        <f t="shared" si="2"/>
        <v>733.57652409815341</v>
      </c>
      <c r="M6" s="2">
        <f t="shared" si="2"/>
        <v>867.78435735743051</v>
      </c>
      <c r="N6" s="2">
        <f t="shared" si="2"/>
        <v>824.94031341407799</v>
      </c>
      <c r="O6" s="2">
        <f t="shared" si="2"/>
        <v>814.60102543992298</v>
      </c>
      <c r="P6" s="2">
        <f t="shared" si="2"/>
        <v>725.35813337810214</v>
      </c>
      <c r="Q6" s="2">
        <f t="shared" si="2"/>
        <v>796.67715277269542</v>
      </c>
      <c r="R6" s="2">
        <f t="shared" si="2"/>
        <v>861.10625508221199</v>
      </c>
      <c r="S6" s="2">
        <f t="shared" si="2"/>
        <v>731.26670459902675</v>
      </c>
      <c r="T6" s="2">
        <f t="shared" si="2"/>
        <v>842.45668880174719</v>
      </c>
      <c r="U6" s="2">
        <f t="shared" si="2"/>
        <v>727.6478249899485</v>
      </c>
      <c r="V6" s="2">
        <f t="shared" si="2"/>
        <v>780.88725895965092</v>
      </c>
      <c r="AB6" s="20"/>
      <c r="AC6" t="s">
        <v>115</v>
      </c>
    </row>
    <row r="7" spans="1:29" x14ac:dyDescent="0.35">
      <c r="A7" s="50" t="s">
        <v>6</v>
      </c>
      <c r="B7" s="32" t="s">
        <v>220</v>
      </c>
      <c r="C7" s="5"/>
      <c r="D7" s="33">
        <v>184.94510964412871</v>
      </c>
      <c r="E7" s="33">
        <v>208.49091045463427</v>
      </c>
      <c r="F7" s="33">
        <v>158.3936387595856</v>
      </c>
      <c r="G7" s="33">
        <v>195.0760004165129</v>
      </c>
      <c r="H7" s="33">
        <v>215.10615624240407</v>
      </c>
      <c r="I7" s="33">
        <v>185.83881518895325</v>
      </c>
      <c r="J7" s="33">
        <v>205.17166789115649</v>
      </c>
      <c r="K7" s="33">
        <v>217.27325393807513</v>
      </c>
      <c r="L7" s="33">
        <v>201.2619760055963</v>
      </c>
      <c r="M7" s="33">
        <v>221.52685994530549</v>
      </c>
      <c r="N7" s="33">
        <v>217.4189320823084</v>
      </c>
      <c r="O7" s="33">
        <v>216.54215416463984</v>
      </c>
      <c r="P7" s="33">
        <v>213.13923407991282</v>
      </c>
      <c r="Q7" s="33">
        <v>222.96448126878488</v>
      </c>
      <c r="R7" s="33">
        <v>233.33243939684976</v>
      </c>
      <c r="S7" s="33">
        <v>182.52688302838357</v>
      </c>
      <c r="T7" s="33">
        <v>228.8737720030866</v>
      </c>
      <c r="U7" s="33">
        <v>229.3338419528458</v>
      </c>
      <c r="V7" s="33">
        <v>246.86865898725819</v>
      </c>
      <c r="X7" s="18" t="s">
        <v>129</v>
      </c>
      <c r="Y7" s="18" t="s">
        <v>130</v>
      </c>
      <c r="AA7" s="11" t="s">
        <v>89</v>
      </c>
    </row>
    <row r="8" spans="1:29" x14ac:dyDescent="0.35">
      <c r="A8" s="50" t="s">
        <v>7</v>
      </c>
      <c r="B8" s="32" t="s">
        <v>221</v>
      </c>
      <c r="C8" s="5"/>
      <c r="D8" s="2">
        <v>81.58720091134262</v>
      </c>
      <c r="E8" s="2">
        <v>84.553001055314439</v>
      </c>
      <c r="F8" s="2">
        <v>67.451617091868513</v>
      </c>
      <c r="G8" s="2">
        <v>71.773121116158975</v>
      </c>
      <c r="H8" s="2">
        <v>90.676754090569631</v>
      </c>
      <c r="I8" s="2">
        <v>64.381148714199924</v>
      </c>
      <c r="J8" s="2">
        <v>77.710037101472722</v>
      </c>
      <c r="K8" s="2">
        <v>87.937090381242669</v>
      </c>
      <c r="L8" s="2">
        <v>71.115398515573062</v>
      </c>
      <c r="M8" s="2">
        <v>87.403673790382982</v>
      </c>
      <c r="N8" s="2">
        <v>79.727002097952692</v>
      </c>
      <c r="O8" s="2">
        <v>81.732514489131972</v>
      </c>
      <c r="P8" s="2">
        <v>70.413691690705704</v>
      </c>
      <c r="Q8" s="2">
        <v>90.563243484357102</v>
      </c>
      <c r="R8" s="2">
        <v>97.821645184609707</v>
      </c>
      <c r="S8" s="2">
        <v>89.612469655995227</v>
      </c>
      <c r="T8" s="2">
        <v>104.40888836058633</v>
      </c>
      <c r="U8" s="2">
        <v>98.467859692293416</v>
      </c>
      <c r="V8" s="2">
        <v>111.97628557196003</v>
      </c>
      <c r="X8" s="18" t="s">
        <v>129</v>
      </c>
      <c r="Y8" s="18" t="s">
        <v>130</v>
      </c>
      <c r="AA8" s="11" t="s">
        <v>89</v>
      </c>
    </row>
    <row r="9" spans="1:29" x14ac:dyDescent="0.35">
      <c r="A9" s="50" t="s">
        <v>8</v>
      </c>
      <c r="B9" s="32" t="s">
        <v>222</v>
      </c>
      <c r="C9" s="33">
        <v>326.16899999999998</v>
      </c>
      <c r="D9" s="33">
        <v>267.06799999999998</v>
      </c>
      <c r="E9" s="33">
        <v>361.21600000000001</v>
      </c>
      <c r="F9" s="33">
        <v>331.226</v>
      </c>
      <c r="G9" s="33">
        <v>309.24400000000003</v>
      </c>
      <c r="H9" s="33">
        <v>430.85599999999999</v>
      </c>
      <c r="I9" s="33">
        <v>331.85</v>
      </c>
      <c r="J9" s="33">
        <v>389.49</v>
      </c>
      <c r="K9" s="33">
        <v>427.03300000000002</v>
      </c>
      <c r="L9" s="33">
        <v>312.13400000000001</v>
      </c>
      <c r="M9" s="33">
        <v>396.26900000000001</v>
      </c>
      <c r="N9" s="33">
        <v>371.94400000000002</v>
      </c>
      <c r="O9" s="33">
        <v>357.74900000000002</v>
      </c>
      <c r="P9" s="33">
        <v>294.11</v>
      </c>
      <c r="Q9" s="33">
        <v>334.899</v>
      </c>
      <c r="R9" s="33">
        <v>360.72500000000002</v>
      </c>
      <c r="S9" s="33">
        <v>310.40300000000002</v>
      </c>
      <c r="T9" s="33">
        <v>345.16</v>
      </c>
      <c r="U9" s="33">
        <v>252.52</v>
      </c>
      <c r="V9" s="33">
        <v>355.58199999999999</v>
      </c>
      <c r="W9" s="30"/>
      <c r="X9" s="21" t="s">
        <v>88</v>
      </c>
      <c r="Y9" s="21" t="s">
        <v>88</v>
      </c>
      <c r="Z9" s="12" t="s">
        <v>214</v>
      </c>
      <c r="AA9" s="12" t="s">
        <v>83</v>
      </c>
    </row>
    <row r="10" spans="1:29" x14ac:dyDescent="0.35">
      <c r="A10" s="50" t="s">
        <v>9</v>
      </c>
      <c r="B10" s="32" t="s">
        <v>223</v>
      </c>
      <c r="C10" s="5"/>
      <c r="D10" s="2">
        <v>5.0371011210145857</v>
      </c>
      <c r="E10" s="2">
        <v>6.1139728836866096</v>
      </c>
      <c r="F10" s="2">
        <v>3.7713258462156456</v>
      </c>
      <c r="G10" s="2">
        <v>6.1223143425213635</v>
      </c>
      <c r="H10" s="2">
        <v>5.6376330928446734</v>
      </c>
      <c r="I10" s="2">
        <v>4.6484033847774011</v>
      </c>
      <c r="J10" s="2">
        <v>4.5501966586556284</v>
      </c>
      <c r="K10" s="2">
        <v>5.0486879450281332</v>
      </c>
      <c r="L10" s="2">
        <v>5.0146727312891404</v>
      </c>
      <c r="M10" s="2">
        <v>4.7708901423055829</v>
      </c>
      <c r="N10" s="2">
        <v>4.9706163180894176</v>
      </c>
      <c r="O10" s="2">
        <v>5.3324170272732712</v>
      </c>
      <c r="P10" s="2">
        <v>5.2437647063062789</v>
      </c>
      <c r="Q10" s="2">
        <v>5.3339584865018121</v>
      </c>
      <c r="R10" s="2">
        <v>5.199589443940269</v>
      </c>
      <c r="S10" s="2">
        <v>5.3645985203131437</v>
      </c>
      <c r="T10" s="2">
        <v>4.9522767906175824</v>
      </c>
      <c r="U10" s="2">
        <v>3.1946268309479051</v>
      </c>
      <c r="V10" s="2">
        <v>2.5547407812073204</v>
      </c>
      <c r="X10" s="18" t="s">
        <v>129</v>
      </c>
      <c r="Y10" s="18" t="s">
        <v>130</v>
      </c>
      <c r="AA10" s="11" t="s">
        <v>89</v>
      </c>
    </row>
    <row r="11" spans="1:29" x14ac:dyDescent="0.35">
      <c r="A11" s="50" t="s">
        <v>10</v>
      </c>
      <c r="B11" s="32" t="s">
        <v>224</v>
      </c>
      <c r="C11" s="38">
        <v>1.514</v>
      </c>
      <c r="D11" s="8">
        <v>1.4363304721030046</v>
      </c>
      <c r="E11" s="8">
        <v>1.6895380434782607E-2</v>
      </c>
      <c r="F11" s="8">
        <v>1.5756249999999999E-2</v>
      </c>
      <c r="G11" s="8">
        <v>1.5041420118343196E-2</v>
      </c>
      <c r="H11" s="8">
        <v>3.0318822023047375E-2</v>
      </c>
      <c r="I11" s="8">
        <v>5.7144067796610166E-2</v>
      </c>
      <c r="J11" s="8">
        <v>0.25914754098360659</v>
      </c>
      <c r="K11" s="8">
        <v>6.0537414965986393E-2</v>
      </c>
      <c r="L11" s="8">
        <v>5.2195652173913039E-2</v>
      </c>
      <c r="M11" s="8">
        <v>5.042906574394463E-2</v>
      </c>
      <c r="N11" s="8">
        <v>7.0644230769230765E-2</v>
      </c>
      <c r="O11" s="8">
        <v>7.8793650793650791E-2</v>
      </c>
      <c r="P11" s="8">
        <v>6.4619289340101527E-2</v>
      </c>
      <c r="Q11" s="8">
        <v>8.6756756756756759E-2</v>
      </c>
      <c r="R11" s="8">
        <v>0.24647619047619046</v>
      </c>
      <c r="S11" s="8">
        <v>0</v>
      </c>
      <c r="T11" s="8">
        <v>0</v>
      </c>
      <c r="U11" s="8">
        <v>0</v>
      </c>
      <c r="V11" s="8"/>
      <c r="X11" s="18" t="s">
        <v>120</v>
      </c>
      <c r="Y11" s="18" t="s">
        <v>119</v>
      </c>
      <c r="AA11" s="11" t="s">
        <v>89</v>
      </c>
    </row>
    <row r="12" spans="1:29" x14ac:dyDescent="0.35">
      <c r="A12" s="50" t="s">
        <v>11</v>
      </c>
      <c r="B12" s="32" t="s">
        <v>225</v>
      </c>
      <c r="D12" s="37">
        <v>29.917999999999999</v>
      </c>
      <c r="E12" s="38">
        <v>31.100049859276396</v>
      </c>
      <c r="F12" s="38">
        <v>27.836451698630167</v>
      </c>
      <c r="G12" s="38">
        <v>31.105659281192736</v>
      </c>
      <c r="H12" s="38">
        <v>32.82734182929503</v>
      </c>
      <c r="I12" s="38">
        <v>25.991690162560413</v>
      </c>
      <c r="J12" s="38">
        <v>24.863762691397323</v>
      </c>
      <c r="K12" s="38">
        <v>27.047707574476249</v>
      </c>
      <c r="L12" s="38">
        <v>25.863253307579708</v>
      </c>
      <c r="M12" s="38">
        <v>26.208138830155903</v>
      </c>
      <c r="N12" s="38">
        <v>24.283116032938707</v>
      </c>
      <c r="O12" s="38">
        <v>23.801354016884527</v>
      </c>
      <c r="P12" s="38">
        <v>23.613239047422159</v>
      </c>
      <c r="Q12" s="38">
        <v>24.964775908561439</v>
      </c>
      <c r="R12" s="38">
        <v>25.066758227803899</v>
      </c>
      <c r="S12" s="38">
        <v>21.223754103554935</v>
      </c>
      <c r="T12" s="38">
        <v>21.370973418187287</v>
      </c>
      <c r="U12" s="38">
        <v>15.964429246403851</v>
      </c>
      <c r="V12" s="38">
        <v>16.581018339262044</v>
      </c>
      <c r="X12" s="18" t="s">
        <v>129</v>
      </c>
      <c r="Y12" s="18" t="s">
        <v>130</v>
      </c>
      <c r="AA12" s="11" t="s">
        <v>89</v>
      </c>
    </row>
    <row r="13" spans="1:29" x14ac:dyDescent="0.35">
      <c r="A13" s="50" t="s">
        <v>12</v>
      </c>
      <c r="B13" s="32" t="s">
        <v>226</v>
      </c>
      <c r="C13" s="33">
        <v>39.731000000000002</v>
      </c>
      <c r="D13" s="29">
        <v>43.926000000000002</v>
      </c>
      <c r="E13" s="29">
        <v>44.296999999999997</v>
      </c>
      <c r="F13" s="2">
        <v>46.719411713751072</v>
      </c>
      <c r="G13" s="2">
        <v>45.767888714103435</v>
      </c>
      <c r="H13" s="2">
        <v>48.632813406848527</v>
      </c>
      <c r="I13" s="2">
        <v>46.249411624320061</v>
      </c>
      <c r="J13" s="2">
        <v>50.79615592220123</v>
      </c>
      <c r="K13" s="2">
        <v>53.289014328954373</v>
      </c>
      <c r="L13" s="2">
        <v>46.470313802931237</v>
      </c>
      <c r="M13" s="2">
        <v>48.356120846418897</v>
      </c>
      <c r="N13" s="2">
        <v>44.923418578211574</v>
      </c>
      <c r="O13" s="2">
        <v>39.131240135609623</v>
      </c>
      <c r="P13" s="2">
        <v>38.001568376816664</v>
      </c>
      <c r="Q13" s="2">
        <v>41.906622268800483</v>
      </c>
      <c r="R13" s="2">
        <v>45.632446587017803</v>
      </c>
      <c r="S13" s="2">
        <v>41.956511338547756</v>
      </c>
      <c r="T13" s="2">
        <v>46.227506276087915</v>
      </c>
      <c r="U13" s="2">
        <v>43.457380116757356</v>
      </c>
      <c r="V13" s="2">
        <v>46.043816922681373</v>
      </c>
      <c r="X13" s="21" t="s">
        <v>94</v>
      </c>
      <c r="Y13" s="18" t="s">
        <v>129</v>
      </c>
      <c r="Z13" s="18" t="s">
        <v>130</v>
      </c>
      <c r="AA13" s="12" t="s">
        <v>162</v>
      </c>
    </row>
    <row r="14" spans="1:29" x14ac:dyDescent="0.35">
      <c r="A14" s="50" t="s">
        <v>13</v>
      </c>
      <c r="B14" s="32" t="s">
        <v>227</v>
      </c>
      <c r="C14" s="38">
        <v>67.122</v>
      </c>
      <c r="D14" s="2">
        <v>87.975680387046083</v>
      </c>
      <c r="E14" s="2">
        <v>58.0567696780532</v>
      </c>
      <c r="F14" s="2">
        <v>75.3134675801453</v>
      </c>
      <c r="G14" s="2">
        <v>63.352237169341578</v>
      </c>
      <c r="H14" s="2">
        <v>71.053841004396517</v>
      </c>
      <c r="I14" s="2">
        <v>63.063077550153047</v>
      </c>
      <c r="J14" s="2">
        <v>74.844792371313048</v>
      </c>
      <c r="K14" s="2">
        <v>94.593312267011726</v>
      </c>
      <c r="L14" s="2">
        <v>69.977279559376797</v>
      </c>
      <c r="M14" s="2">
        <v>81.415607950551632</v>
      </c>
      <c r="N14" s="2">
        <v>79.778662460013265</v>
      </c>
      <c r="O14" s="2">
        <v>88.726088177232086</v>
      </c>
      <c r="P14" s="2">
        <v>78.769601308267085</v>
      </c>
      <c r="Q14" s="2">
        <v>73.927344537135639</v>
      </c>
      <c r="R14" s="2">
        <v>91.434868067205429</v>
      </c>
      <c r="S14" s="2">
        <v>78.573938834133941</v>
      </c>
      <c r="T14" s="2">
        <v>90.141004521907121</v>
      </c>
      <c r="U14" s="2">
        <v>83.332730593573899</v>
      </c>
      <c r="X14" s="18" t="s">
        <v>129</v>
      </c>
      <c r="Y14" s="18" t="s">
        <v>119</v>
      </c>
      <c r="Z14" s="18" t="s">
        <v>120</v>
      </c>
      <c r="AA14" s="11" t="s">
        <v>89</v>
      </c>
    </row>
    <row r="15" spans="1:29" x14ac:dyDescent="0.35">
      <c r="A15" s="50" t="s">
        <v>14</v>
      </c>
      <c r="B15" s="32" t="s">
        <v>228</v>
      </c>
      <c r="C15" s="5"/>
      <c r="D15" s="2">
        <v>0.12803594454651746</v>
      </c>
      <c r="E15" s="2">
        <v>0.14512558628851971</v>
      </c>
      <c r="F15" s="2">
        <v>0.24529484761846823</v>
      </c>
      <c r="G15" s="2">
        <v>0.42395414537194775</v>
      </c>
      <c r="H15" s="2">
        <v>0.30265977673748651</v>
      </c>
      <c r="I15" s="2">
        <v>0.57348247192103863</v>
      </c>
      <c r="J15" s="2">
        <v>0.56947944868323896</v>
      </c>
      <c r="K15" s="2">
        <v>0.63734349770214893</v>
      </c>
      <c r="L15" s="2">
        <v>0.7492831305491614</v>
      </c>
      <c r="M15" s="2">
        <v>0.78298116355042757</v>
      </c>
      <c r="N15" s="2">
        <v>0.83887832127766249</v>
      </c>
      <c r="O15" s="2">
        <v>0.53410812893283677</v>
      </c>
      <c r="P15" s="2">
        <v>0.85424561403508759</v>
      </c>
      <c r="Q15" s="2">
        <v>0.71310905843955907</v>
      </c>
      <c r="R15" s="2">
        <v>0.3719441031941032</v>
      </c>
      <c r="S15" s="2">
        <v>0.22174155110426297</v>
      </c>
      <c r="T15" s="2">
        <v>0.10616713688101956</v>
      </c>
      <c r="U15" s="2">
        <v>0.22656103286384974</v>
      </c>
      <c r="V15" s="2">
        <v>0.15265647889199632</v>
      </c>
      <c r="X15" s="18" t="s">
        <v>129</v>
      </c>
      <c r="Y15" s="18" t="s">
        <v>130</v>
      </c>
      <c r="AA15" s="11" t="s">
        <v>89</v>
      </c>
    </row>
    <row r="16" spans="1:29" x14ac:dyDescent="0.35">
      <c r="A16" s="50" t="s">
        <v>15</v>
      </c>
      <c r="B16" s="32" t="s">
        <v>229</v>
      </c>
      <c r="C16" s="5"/>
      <c r="D16" s="2">
        <v>1.7961279433826887</v>
      </c>
      <c r="E16" s="2">
        <v>1.6095732780168672</v>
      </c>
      <c r="F16" s="2">
        <v>1.7093580719375387</v>
      </c>
      <c r="G16" s="2">
        <v>1.2135073794993152</v>
      </c>
      <c r="H16" s="2">
        <v>1.1424228098719038</v>
      </c>
      <c r="I16" s="2">
        <v>1.0978755162566542</v>
      </c>
      <c r="J16" s="2">
        <v>0.98910280373831749</v>
      </c>
      <c r="K16" s="2">
        <v>1.1047848705801988</v>
      </c>
      <c r="L16" s="2">
        <v>0.93815139308393836</v>
      </c>
      <c r="M16" s="2">
        <v>1.0006556230157189</v>
      </c>
      <c r="N16" s="2">
        <v>0.98504329251717493</v>
      </c>
      <c r="O16" s="2">
        <v>0.97335564942516162</v>
      </c>
      <c r="P16" s="2">
        <v>1.1481692652961135</v>
      </c>
      <c r="Q16" s="2">
        <v>1.3178610033574654</v>
      </c>
      <c r="R16" s="2">
        <v>1.2750878811148278</v>
      </c>
      <c r="S16" s="2">
        <v>1.3838075669938663</v>
      </c>
      <c r="T16" s="2">
        <v>1.2161002943933406</v>
      </c>
      <c r="U16" s="2">
        <v>1.150395524262392</v>
      </c>
      <c r="V16" s="2">
        <v>1.1280818783899349</v>
      </c>
      <c r="X16" s="18" t="s">
        <v>129</v>
      </c>
      <c r="Y16" s="18" t="s">
        <v>130</v>
      </c>
      <c r="AA16" s="11" t="s">
        <v>89</v>
      </c>
    </row>
    <row r="17" spans="1:27" x14ac:dyDescent="0.35">
      <c r="A17" s="50" t="s">
        <v>16</v>
      </c>
      <c r="B17" s="32" t="s">
        <v>230</v>
      </c>
      <c r="C17" s="5"/>
      <c r="D17" s="2">
        <f>(D18+D21)</f>
        <v>691.96714217337319</v>
      </c>
      <c r="E17" s="2">
        <f t="shared" ref="E17:V17" si="3">(E18+E21)</f>
        <v>753.77316121377112</v>
      </c>
      <c r="F17" s="2">
        <f t="shared" si="3"/>
        <v>749.09510411664633</v>
      </c>
      <c r="G17" s="2">
        <f t="shared" si="3"/>
        <v>676.25113349927824</v>
      </c>
      <c r="H17" s="2">
        <f t="shared" si="3"/>
        <v>725.16513070040787</v>
      </c>
      <c r="I17" s="2">
        <f t="shared" si="3"/>
        <v>685.18573293690565</v>
      </c>
      <c r="J17" s="2">
        <f t="shared" si="3"/>
        <v>753.70512113328812</v>
      </c>
      <c r="K17" s="2">
        <f t="shared" si="3"/>
        <v>763.58667078180872</v>
      </c>
      <c r="L17" s="2">
        <f t="shared" si="3"/>
        <v>717.7895724711185</v>
      </c>
      <c r="M17" s="2">
        <f t="shared" si="3"/>
        <v>703.95435688216162</v>
      </c>
      <c r="N17" s="2">
        <f t="shared" si="3"/>
        <v>712.42222539795046</v>
      </c>
      <c r="O17" s="2">
        <f t="shared" si="3"/>
        <v>727.5659222966525</v>
      </c>
      <c r="P17" s="2">
        <f t="shared" si="3"/>
        <v>687.96024622161804</v>
      </c>
      <c r="Q17" s="2">
        <f t="shared" si="3"/>
        <v>696.20768762529804</v>
      </c>
      <c r="R17" s="2">
        <f t="shared" si="3"/>
        <v>729.15624845296441</v>
      </c>
      <c r="S17" s="2">
        <f t="shared" si="3"/>
        <v>713.13984863629878</v>
      </c>
      <c r="T17" s="2">
        <f t="shared" si="3"/>
        <v>755.33561874808868</v>
      </c>
      <c r="U17" s="2">
        <f t="shared" si="3"/>
        <v>725.09834935621143</v>
      </c>
      <c r="V17" s="2">
        <f t="shared" si="3"/>
        <v>737.73250278663727</v>
      </c>
    </row>
    <row r="18" spans="1:27" x14ac:dyDescent="0.35">
      <c r="A18" s="50" t="s">
        <v>17</v>
      </c>
      <c r="B18" s="32" t="s">
        <v>231</v>
      </c>
      <c r="C18" s="5"/>
      <c r="D18" s="2">
        <f>(D19+D20)</f>
        <v>109.264321229891</v>
      </c>
      <c r="E18" s="2">
        <f t="shared" ref="E18:V18" si="4">(E19+E20)</f>
        <v>127.2923219730956</v>
      </c>
      <c r="F18" s="2">
        <f t="shared" si="4"/>
        <v>132.18779534746744</v>
      </c>
      <c r="G18" s="2">
        <f t="shared" si="4"/>
        <v>130.53132051495777</v>
      </c>
      <c r="H18" s="2">
        <f t="shared" si="4"/>
        <v>129.06682413729334</v>
      </c>
      <c r="I18" s="2">
        <f t="shared" si="4"/>
        <v>124.6488452582707</v>
      </c>
      <c r="J18" s="2">
        <f t="shared" si="4"/>
        <v>141.11209561022716</v>
      </c>
      <c r="K18" s="2">
        <f t="shared" si="4"/>
        <v>126.86121767805695</v>
      </c>
      <c r="L18" s="2">
        <f t="shared" si="4"/>
        <v>134.24588928632375</v>
      </c>
      <c r="M18" s="2">
        <f t="shared" si="4"/>
        <v>132.4077587272474</v>
      </c>
      <c r="N18" s="2">
        <f t="shared" si="4"/>
        <v>143.55618460840932</v>
      </c>
      <c r="O18" s="2">
        <f t="shared" si="4"/>
        <v>141.65316780718913</v>
      </c>
      <c r="P18" s="2">
        <f t="shared" si="4"/>
        <v>144.09784785427686</v>
      </c>
      <c r="Q18" s="2">
        <f t="shared" si="4"/>
        <v>144.55167863726243</v>
      </c>
      <c r="R18" s="2">
        <f t="shared" si="4"/>
        <v>145.31053645678787</v>
      </c>
      <c r="S18" s="2">
        <f t="shared" si="4"/>
        <v>141.9384483856538</v>
      </c>
      <c r="T18" s="2">
        <f t="shared" si="4"/>
        <v>171.3816558091232</v>
      </c>
      <c r="U18" s="2">
        <f t="shared" si="4"/>
        <v>167.97948372495986</v>
      </c>
      <c r="V18" s="2">
        <f t="shared" si="4"/>
        <v>177.58778598333907</v>
      </c>
      <c r="X18" s="7"/>
    </row>
    <row r="19" spans="1:27" x14ac:dyDescent="0.35">
      <c r="A19" s="50" t="s">
        <v>18</v>
      </c>
      <c r="B19" s="32" t="s">
        <v>232</v>
      </c>
      <c r="C19" s="5"/>
      <c r="D19" s="2">
        <v>92.825493490316347</v>
      </c>
      <c r="E19" s="2">
        <v>108.10655869625974</v>
      </c>
      <c r="F19" s="2">
        <v>113.14275041911398</v>
      </c>
      <c r="G19" s="2">
        <v>111.81011027249157</v>
      </c>
      <c r="H19" s="2">
        <v>109.27043665833432</v>
      </c>
      <c r="I19" s="2">
        <v>107.22917650173838</v>
      </c>
      <c r="J19" s="2">
        <v>123.1228137413697</v>
      </c>
      <c r="K19" s="2">
        <v>110.14656929904352</v>
      </c>
      <c r="L19" s="2">
        <v>117.8698484921668</v>
      </c>
      <c r="M19" s="2">
        <v>113.33743648245651</v>
      </c>
      <c r="N19" s="2">
        <v>124.79984382456269</v>
      </c>
      <c r="O19" s="2">
        <v>122.95602080499222</v>
      </c>
      <c r="P19" s="2">
        <v>127.53526323357534</v>
      </c>
      <c r="Q19" s="2">
        <v>127.16388719047924</v>
      </c>
      <c r="R19" s="2">
        <v>127.28583547178056</v>
      </c>
      <c r="S19" s="2">
        <v>126.12961538410238</v>
      </c>
      <c r="T19" s="2">
        <v>152.87497384596659</v>
      </c>
      <c r="U19" s="2">
        <v>149.8352988128195</v>
      </c>
      <c r="V19" s="2">
        <v>159.12021762401358</v>
      </c>
      <c r="X19" s="18" t="s">
        <v>129</v>
      </c>
      <c r="Y19" s="18" t="s">
        <v>130</v>
      </c>
      <c r="AA19" s="11" t="s">
        <v>89</v>
      </c>
    </row>
    <row r="20" spans="1:27" x14ac:dyDescent="0.35">
      <c r="A20" s="50" t="s">
        <v>19</v>
      </c>
      <c r="B20" s="32" t="s">
        <v>233</v>
      </c>
      <c r="C20" s="5"/>
      <c r="D20" s="2">
        <v>16.438827739574645</v>
      </c>
      <c r="E20" s="2">
        <v>19.185763276835853</v>
      </c>
      <c r="F20" s="2">
        <v>19.045044928353466</v>
      </c>
      <c r="G20" s="2">
        <v>18.721210242466203</v>
      </c>
      <c r="H20" s="2">
        <v>19.796387478959019</v>
      </c>
      <c r="I20" s="2">
        <v>17.419668756532314</v>
      </c>
      <c r="J20" s="2">
        <v>17.989281868857454</v>
      </c>
      <c r="K20" s="2">
        <v>16.714648379013425</v>
      </c>
      <c r="L20" s="2">
        <v>16.376040794156946</v>
      </c>
      <c r="M20" s="2">
        <v>19.070322244790898</v>
      </c>
      <c r="N20" s="2">
        <v>18.756340783846628</v>
      </c>
      <c r="O20" s="2">
        <v>18.697147002196925</v>
      </c>
      <c r="P20" s="2">
        <v>16.562584620701539</v>
      </c>
      <c r="Q20" s="2">
        <v>17.387791446783172</v>
      </c>
      <c r="R20" s="2">
        <v>18.024700985007325</v>
      </c>
      <c r="S20" s="2">
        <v>15.808833001551422</v>
      </c>
      <c r="T20" s="2">
        <v>18.506681963156606</v>
      </c>
      <c r="U20" s="2">
        <v>18.14418491214035</v>
      </c>
      <c r="V20" s="2">
        <v>18.467568359325508</v>
      </c>
      <c r="X20" s="18" t="s">
        <v>129</v>
      </c>
      <c r="Y20" s="21" t="s">
        <v>88</v>
      </c>
      <c r="AA20" s="11" t="s">
        <v>89</v>
      </c>
    </row>
    <row r="21" spans="1:27" x14ac:dyDescent="0.35">
      <c r="A21" s="50" t="s">
        <v>20</v>
      </c>
      <c r="B21" s="32" t="s">
        <v>234</v>
      </c>
      <c r="C21" s="5"/>
      <c r="D21" s="2">
        <f>(D22+D23)</f>
        <v>582.70282094348215</v>
      </c>
      <c r="E21" s="2">
        <f t="shared" ref="E21:V21" si="5">(E22+E23)</f>
        <v>626.48083924067555</v>
      </c>
      <c r="F21" s="2">
        <f t="shared" si="5"/>
        <v>616.90730876917883</v>
      </c>
      <c r="G21" s="2">
        <f t="shared" si="5"/>
        <v>545.71981298432047</v>
      </c>
      <c r="H21" s="2">
        <f t="shared" si="5"/>
        <v>596.09830656311453</v>
      </c>
      <c r="I21" s="2">
        <f t="shared" si="5"/>
        <v>560.53688767863491</v>
      </c>
      <c r="J21" s="2">
        <f t="shared" si="5"/>
        <v>612.59302552306099</v>
      </c>
      <c r="K21" s="2">
        <f t="shared" si="5"/>
        <v>636.72545310375176</v>
      </c>
      <c r="L21" s="2">
        <f t="shared" si="5"/>
        <v>583.54368318479476</v>
      </c>
      <c r="M21" s="2">
        <f t="shared" si="5"/>
        <v>571.54659815491425</v>
      </c>
      <c r="N21" s="2">
        <f t="shared" si="5"/>
        <v>568.8660407895411</v>
      </c>
      <c r="O21" s="2">
        <f t="shared" si="5"/>
        <v>585.9127544894634</v>
      </c>
      <c r="P21" s="2">
        <f t="shared" si="5"/>
        <v>543.86239836734114</v>
      </c>
      <c r="Q21" s="2">
        <f t="shared" si="5"/>
        <v>551.65600898803564</v>
      </c>
      <c r="R21" s="2">
        <f t="shared" si="5"/>
        <v>583.84571199617653</v>
      </c>
      <c r="S21" s="2">
        <f t="shared" si="5"/>
        <v>571.20140025064495</v>
      </c>
      <c r="T21" s="2">
        <f t="shared" si="5"/>
        <v>583.95396293896545</v>
      </c>
      <c r="U21" s="2">
        <f t="shared" si="5"/>
        <v>557.11886563125154</v>
      </c>
      <c r="V21" s="2">
        <f t="shared" si="5"/>
        <v>560.14471680329814</v>
      </c>
      <c r="X21" s="6"/>
      <c r="AA21" s="6"/>
    </row>
    <row r="22" spans="1:27" s="4" customFormat="1" ht="43.5" x14ac:dyDescent="0.35">
      <c r="A22" s="50" t="s">
        <v>21</v>
      </c>
      <c r="B22" s="32" t="s">
        <v>235</v>
      </c>
      <c r="C22" s="42">
        <v>312.33600000000001</v>
      </c>
      <c r="D22" s="39">
        <v>338.16867776918809</v>
      </c>
      <c r="E22" s="39">
        <v>381.04856264346034</v>
      </c>
      <c r="F22" s="39">
        <v>378.90314286056503</v>
      </c>
      <c r="G22" s="39">
        <v>306.0799560712486</v>
      </c>
      <c r="H22" s="39">
        <v>359.73856344313896</v>
      </c>
      <c r="I22" s="39">
        <v>343.07100091139375</v>
      </c>
      <c r="J22" s="39">
        <v>374.57498602185808</v>
      </c>
      <c r="K22" s="39">
        <v>392.03516727197211</v>
      </c>
      <c r="L22" s="39">
        <v>364.25213165851193</v>
      </c>
      <c r="M22" s="39">
        <v>347.03331037279099</v>
      </c>
      <c r="N22" s="39">
        <v>349.71092767756807</v>
      </c>
      <c r="O22" s="39">
        <v>354.66262882043628</v>
      </c>
      <c r="P22" s="39">
        <v>337.05280464577487</v>
      </c>
      <c r="Q22" s="39">
        <v>350.45644844483519</v>
      </c>
      <c r="R22" s="39">
        <v>388.32734835070028</v>
      </c>
      <c r="S22" s="39">
        <v>399.89602244987714</v>
      </c>
      <c r="T22" s="39">
        <v>398.04606475350198</v>
      </c>
      <c r="U22" s="39">
        <v>368.88164277030933</v>
      </c>
      <c r="V22" s="39">
        <v>372.54694773312116</v>
      </c>
      <c r="X22" s="40" t="s">
        <v>129</v>
      </c>
      <c r="Y22" s="40" t="s">
        <v>119</v>
      </c>
      <c r="Z22" s="40" t="s">
        <v>108</v>
      </c>
      <c r="AA22" s="14" t="s">
        <v>121</v>
      </c>
    </row>
    <row r="23" spans="1:27" x14ac:dyDescent="0.35">
      <c r="A23" s="50" t="s">
        <v>22</v>
      </c>
      <c r="B23" s="32" t="s">
        <v>236</v>
      </c>
      <c r="C23" s="5"/>
      <c r="D23" s="2">
        <v>244.53414317429403</v>
      </c>
      <c r="E23" s="2">
        <v>245.43227659721518</v>
      </c>
      <c r="F23" s="2">
        <v>238.00416590861383</v>
      </c>
      <c r="G23" s="2">
        <v>239.63985691307184</v>
      </c>
      <c r="H23" s="2">
        <v>236.3597431199756</v>
      </c>
      <c r="I23" s="2">
        <v>217.46588676724119</v>
      </c>
      <c r="J23" s="2">
        <v>238.01803950120285</v>
      </c>
      <c r="K23" s="2">
        <v>244.6902858317797</v>
      </c>
      <c r="L23" s="2">
        <v>219.29155152628286</v>
      </c>
      <c r="M23" s="2">
        <v>224.51328778212323</v>
      </c>
      <c r="N23" s="2">
        <v>219.15511311197301</v>
      </c>
      <c r="O23" s="2">
        <v>231.25012566902717</v>
      </c>
      <c r="P23" s="2">
        <v>206.80959372156624</v>
      </c>
      <c r="Q23" s="2">
        <v>201.19956054320048</v>
      </c>
      <c r="R23" s="2">
        <v>195.51836364547631</v>
      </c>
      <c r="S23" s="2">
        <v>171.30537780076779</v>
      </c>
      <c r="T23" s="2">
        <v>185.90789818546344</v>
      </c>
      <c r="U23" s="2">
        <v>188.23722286094221</v>
      </c>
      <c r="V23" s="2">
        <v>187.59776907017698</v>
      </c>
      <c r="X23" s="18" t="s">
        <v>129</v>
      </c>
      <c r="Y23" s="18" t="s">
        <v>130</v>
      </c>
      <c r="AA23" s="11" t="s">
        <v>89</v>
      </c>
    </row>
    <row r="24" spans="1:27" x14ac:dyDescent="0.35">
      <c r="A24" s="50" t="s">
        <v>23</v>
      </c>
      <c r="B24" s="32" t="s">
        <v>237</v>
      </c>
      <c r="C24" s="2">
        <f>C25+C26</f>
        <v>244.31452400000006</v>
      </c>
      <c r="D24" s="2">
        <f>D25+D26</f>
        <v>222.87941600000005</v>
      </c>
      <c r="E24" s="2">
        <f t="shared" ref="E24:V24" si="6">E25+E26</f>
        <v>217.80725200000001</v>
      </c>
      <c r="F24" s="2">
        <f t="shared" si="6"/>
        <v>253.20077200000003</v>
      </c>
      <c r="G24" s="2">
        <f t="shared" si="6"/>
        <v>241.00194400000007</v>
      </c>
      <c r="H24" s="2">
        <f t="shared" si="6"/>
        <v>263.05905600000006</v>
      </c>
      <c r="I24" s="2">
        <f t="shared" si="6"/>
        <v>298.63637600000004</v>
      </c>
      <c r="J24" s="2">
        <f t="shared" si="6"/>
        <v>257.3543840000001</v>
      </c>
      <c r="K24" s="2">
        <f t="shared" si="6"/>
        <v>258.20600000000002</v>
      </c>
      <c r="L24" s="2">
        <f t="shared" si="6"/>
        <v>333.22328400000004</v>
      </c>
      <c r="M24" s="2">
        <f t="shared" si="6"/>
        <v>258.81639200000006</v>
      </c>
      <c r="N24" s="2">
        <f t="shared" si="6"/>
        <v>260.76892400000003</v>
      </c>
      <c r="O24" s="2">
        <f t="shared" si="6"/>
        <v>341.34411599999999</v>
      </c>
      <c r="P24" s="2">
        <f t="shared" si="6"/>
        <v>303.26083200000005</v>
      </c>
      <c r="Q24" s="2">
        <f t="shared" si="6"/>
        <v>246.63527200000007</v>
      </c>
      <c r="R24" s="2">
        <f t="shared" si="6"/>
        <v>300.30566000000005</v>
      </c>
      <c r="S24" s="2">
        <f t="shared" si="6"/>
        <v>245.69306400000005</v>
      </c>
      <c r="T24" s="2">
        <f t="shared" si="6"/>
        <v>221.84219200000004</v>
      </c>
      <c r="U24" s="2">
        <f t="shared" si="6"/>
        <v>251.08398400000004</v>
      </c>
      <c r="V24" s="2">
        <f t="shared" si="6"/>
        <v>420.22386400000011</v>
      </c>
      <c r="X24" s="55" t="s">
        <v>131</v>
      </c>
      <c r="AA24" s="54" t="s">
        <v>127</v>
      </c>
    </row>
    <row r="25" spans="1:27" x14ac:dyDescent="0.35">
      <c r="A25" s="50" t="s">
        <v>24</v>
      </c>
      <c r="B25" s="32" t="s">
        <v>238</v>
      </c>
      <c r="C25" s="38">
        <v>167.41380400000006</v>
      </c>
      <c r="D25" s="2">
        <v>147.67857600000005</v>
      </c>
      <c r="E25" s="2">
        <v>141.79521200000002</v>
      </c>
      <c r="F25" s="2">
        <v>173.98761200000001</v>
      </c>
      <c r="G25" s="2">
        <v>152.96906400000006</v>
      </c>
      <c r="H25" s="2">
        <v>175.96997600000006</v>
      </c>
      <c r="I25" s="2">
        <v>208.51881600000004</v>
      </c>
      <c r="J25" s="2">
        <v>165.43606400000007</v>
      </c>
      <c r="K25" s="2">
        <v>172.60360000000003</v>
      </c>
      <c r="L25" s="2">
        <v>245.73796400000003</v>
      </c>
      <c r="M25" s="2">
        <v>171.20211200000003</v>
      </c>
      <c r="N25" s="2">
        <v>189.82116400000001</v>
      </c>
      <c r="O25" s="2">
        <v>275.80227600000001</v>
      </c>
      <c r="P25" s="2">
        <v>235.05659200000002</v>
      </c>
      <c r="Q25" s="2">
        <v>192.04255200000006</v>
      </c>
      <c r="R25" s="2">
        <v>247.22354000000004</v>
      </c>
      <c r="S25" s="2">
        <v>198.32470400000005</v>
      </c>
      <c r="T25" s="2">
        <v>169.54631200000003</v>
      </c>
      <c r="U25" s="2">
        <v>209.61866400000002</v>
      </c>
      <c r="V25" s="2">
        <v>369.6387840000001</v>
      </c>
      <c r="X25" s="55"/>
      <c r="AA25" s="54"/>
    </row>
    <row r="26" spans="1:27" x14ac:dyDescent="0.35">
      <c r="A26" s="50" t="s">
        <v>25</v>
      </c>
      <c r="B26" s="32" t="s">
        <v>239</v>
      </c>
      <c r="C26" s="38">
        <v>76.900720000000007</v>
      </c>
      <c r="D26" s="2">
        <v>75.200840000000014</v>
      </c>
      <c r="E26" s="2">
        <v>76.012039999999999</v>
      </c>
      <c r="F26" s="2">
        <v>79.213160000000016</v>
      </c>
      <c r="G26" s="2">
        <v>88.032880000000006</v>
      </c>
      <c r="H26" s="2">
        <v>87.08908000000001</v>
      </c>
      <c r="I26" s="2">
        <v>90.117560000000026</v>
      </c>
      <c r="J26" s="2">
        <v>91.918320000000008</v>
      </c>
      <c r="K26" s="2">
        <v>85.602400000000017</v>
      </c>
      <c r="L26" s="2">
        <v>87.485320000000002</v>
      </c>
      <c r="M26" s="2">
        <v>87.614280000000008</v>
      </c>
      <c r="N26" s="2">
        <v>70.947760000000002</v>
      </c>
      <c r="O26" s="2">
        <v>65.541840000000008</v>
      </c>
      <c r="P26" s="2">
        <v>68.204239999999999</v>
      </c>
      <c r="Q26" s="2">
        <v>54.592720000000007</v>
      </c>
      <c r="R26" s="2">
        <v>53.082120000000003</v>
      </c>
      <c r="S26" s="2">
        <v>47.36836000000001</v>
      </c>
      <c r="T26" s="2">
        <v>52.295880000000004</v>
      </c>
      <c r="U26" s="2">
        <v>41.465320000000006</v>
      </c>
      <c r="V26" s="2">
        <v>50.585080000000005</v>
      </c>
      <c r="X26" s="55"/>
      <c r="AA26" s="54"/>
    </row>
    <row r="27" spans="1:27" x14ac:dyDescent="0.35">
      <c r="A27" s="50" t="s">
        <v>26</v>
      </c>
      <c r="B27" s="32" t="s">
        <v>240</v>
      </c>
      <c r="C27" s="2">
        <f>C28+C30</f>
        <v>0.15621829000000001</v>
      </c>
      <c r="D27" s="2">
        <f>D28+D30</f>
        <v>0.48299999999999998</v>
      </c>
      <c r="E27" s="2">
        <f t="shared" ref="E27:V27" si="7">E28+E30</f>
        <v>0.53526240999999997</v>
      </c>
      <c r="F27" s="2">
        <f t="shared" si="7"/>
        <v>0.57393066999999998</v>
      </c>
      <c r="G27" s="2">
        <f t="shared" si="7"/>
        <v>0.54189124</v>
      </c>
      <c r="H27" s="2">
        <f t="shared" si="7"/>
        <v>0.56302072000000003</v>
      </c>
      <c r="I27" s="2">
        <f t="shared" si="7"/>
        <v>0.62764065000000002</v>
      </c>
      <c r="J27" s="2">
        <f t="shared" si="7"/>
        <v>0.61410005000000012</v>
      </c>
      <c r="K27" s="2">
        <f t="shared" si="7"/>
        <v>0.59906866999999997</v>
      </c>
      <c r="L27" s="2">
        <f t="shared" si="7"/>
        <v>0.52581037999999991</v>
      </c>
      <c r="M27" s="2">
        <f t="shared" si="7"/>
        <v>0.61234954000000008</v>
      </c>
      <c r="N27" s="2">
        <f t="shared" si="7"/>
        <v>0.51882198000000002</v>
      </c>
      <c r="O27" s="2">
        <f t="shared" si="7"/>
        <v>0.45863740000000003</v>
      </c>
      <c r="P27" s="2">
        <f t="shared" si="7"/>
        <v>0.47884189999999999</v>
      </c>
      <c r="Q27" s="2">
        <f t="shared" si="7"/>
        <v>0.47612514000000006</v>
      </c>
      <c r="R27" s="2">
        <f t="shared" si="7"/>
        <v>0.48614927000000002</v>
      </c>
      <c r="S27" s="2">
        <f t="shared" si="7"/>
        <v>0.56927782999999998</v>
      </c>
      <c r="T27" s="2">
        <f t="shared" si="7"/>
        <v>0.58182213000000005</v>
      </c>
      <c r="U27" s="2">
        <f t="shared" si="7"/>
        <v>0.53506570000000009</v>
      </c>
      <c r="V27" s="2">
        <f t="shared" si="7"/>
        <v>0.58761008999999997</v>
      </c>
    </row>
    <row r="28" spans="1:27" x14ac:dyDescent="0.35">
      <c r="A28" s="50" t="s">
        <v>27</v>
      </c>
      <c r="B28" s="32" t="s">
        <v>241</v>
      </c>
      <c r="C28" s="5"/>
      <c r="D28" s="2">
        <v>0.36299999999999999</v>
      </c>
      <c r="E28" s="2">
        <v>0.41715599999999997</v>
      </c>
      <c r="F28" s="41">
        <v>0.47991099999999998</v>
      </c>
      <c r="G28" s="2">
        <v>0.46018300000000001</v>
      </c>
      <c r="H28" s="2">
        <v>0.49023500000000003</v>
      </c>
      <c r="I28" s="2">
        <v>0.55388700000000002</v>
      </c>
      <c r="J28" s="2">
        <v>0.51269700000000007</v>
      </c>
      <c r="K28" s="2">
        <v>0.51913900000000002</v>
      </c>
      <c r="L28" s="2">
        <v>0.4295199999999999</v>
      </c>
      <c r="M28" s="2">
        <v>0.5251610000000001</v>
      </c>
      <c r="N28" s="2">
        <v>0.41434799999999999</v>
      </c>
      <c r="O28" s="2">
        <v>0.37790900000000005</v>
      </c>
      <c r="P28" s="2">
        <v>0.39139099999999999</v>
      </c>
      <c r="Q28" s="2">
        <v>0.37346400000000002</v>
      </c>
      <c r="R28" s="2">
        <v>0.387185</v>
      </c>
      <c r="S28" s="2">
        <v>0.470835</v>
      </c>
      <c r="T28" s="2">
        <v>0.48272500000000002</v>
      </c>
      <c r="U28" s="2">
        <v>0.44469500000000006</v>
      </c>
      <c r="V28" s="2">
        <v>0.50664599999999993</v>
      </c>
      <c r="X28" s="21" t="s">
        <v>84</v>
      </c>
      <c r="AA28" s="12" t="s">
        <v>85</v>
      </c>
    </row>
    <row r="29" spans="1:27" x14ac:dyDescent="0.35">
      <c r="A29" s="50" t="s">
        <v>28</v>
      </c>
      <c r="B29" s="32" t="s">
        <v>242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  <c r="M29" s="8" t="s">
        <v>3</v>
      </c>
      <c r="N29" s="8" t="s">
        <v>3</v>
      </c>
      <c r="O29" s="8" t="s">
        <v>3</v>
      </c>
      <c r="P29" s="8" t="s">
        <v>3</v>
      </c>
      <c r="Q29" s="8" t="s">
        <v>3</v>
      </c>
      <c r="R29" s="8" t="s">
        <v>3</v>
      </c>
      <c r="S29" s="8" t="s">
        <v>3</v>
      </c>
      <c r="T29" s="8" t="s">
        <v>3</v>
      </c>
      <c r="U29" s="8" t="s">
        <v>3</v>
      </c>
      <c r="V29" s="8" t="s">
        <v>3</v>
      </c>
    </row>
    <row r="30" spans="1:27" x14ac:dyDescent="0.35">
      <c r="A30" s="50" t="s">
        <v>29</v>
      </c>
      <c r="B30" s="32" t="s">
        <v>243</v>
      </c>
      <c r="C30" s="38">
        <v>0.15621829000000001</v>
      </c>
      <c r="D30" s="10">
        <v>0.12</v>
      </c>
      <c r="E30" s="10">
        <v>0.11810641000000001</v>
      </c>
      <c r="F30" s="10">
        <v>9.401967E-2</v>
      </c>
      <c r="G30" s="10">
        <v>8.1708240000000001E-2</v>
      </c>
      <c r="H30" s="10">
        <v>7.2785719999999998E-2</v>
      </c>
      <c r="I30" s="10">
        <v>7.3753650000000004E-2</v>
      </c>
      <c r="J30" s="10">
        <v>0.10140305000000001</v>
      </c>
      <c r="K30" s="10">
        <v>7.9929669999999994E-2</v>
      </c>
      <c r="L30" s="10">
        <v>9.6290380000000009E-2</v>
      </c>
      <c r="M30" s="10">
        <v>8.7188540000000009E-2</v>
      </c>
      <c r="N30" s="10">
        <v>0.10447397999999998</v>
      </c>
      <c r="O30" s="10">
        <v>8.0728399999999992E-2</v>
      </c>
      <c r="P30" s="10">
        <v>8.7450900000000012E-2</v>
      </c>
      <c r="Q30" s="10">
        <v>0.10266114000000001</v>
      </c>
      <c r="R30" s="10">
        <v>9.8964270000000021E-2</v>
      </c>
      <c r="S30" s="10">
        <v>9.8442829999999995E-2</v>
      </c>
      <c r="T30" s="10">
        <v>9.9097129999999992E-2</v>
      </c>
      <c r="U30" s="10">
        <v>9.0370700000000012E-2</v>
      </c>
      <c r="V30" s="10">
        <v>8.0964090000000002E-2</v>
      </c>
      <c r="X30" s="18" t="s">
        <v>86</v>
      </c>
      <c r="Y30" s="18" t="s">
        <v>86</v>
      </c>
      <c r="Z30" s="18" t="s">
        <v>108</v>
      </c>
      <c r="AA30" s="11" t="s">
        <v>91</v>
      </c>
    </row>
    <row r="31" spans="1:27" x14ac:dyDescent="0.35">
      <c r="A31" s="50" t="s">
        <v>30</v>
      </c>
      <c r="B31" s="32" t="s">
        <v>244</v>
      </c>
      <c r="C31" s="8" t="s">
        <v>3</v>
      </c>
      <c r="D31" s="8" t="s">
        <v>3</v>
      </c>
      <c r="E31" s="8" t="s">
        <v>3</v>
      </c>
      <c r="F31" s="8" t="s">
        <v>3</v>
      </c>
      <c r="G31" s="8" t="s">
        <v>3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3</v>
      </c>
      <c r="M31" s="8" t="s">
        <v>3</v>
      </c>
      <c r="N31" s="8" t="s">
        <v>3</v>
      </c>
      <c r="O31" s="8" t="s">
        <v>3</v>
      </c>
      <c r="P31" s="8" t="s">
        <v>3</v>
      </c>
      <c r="Q31" s="8" t="s">
        <v>3</v>
      </c>
      <c r="R31" s="8" t="s">
        <v>3</v>
      </c>
      <c r="S31" s="8" t="s">
        <v>3</v>
      </c>
      <c r="T31" s="8" t="s">
        <v>3</v>
      </c>
      <c r="U31" s="8" t="s">
        <v>3</v>
      </c>
      <c r="V31" s="8" t="s">
        <v>3</v>
      </c>
    </row>
    <row r="32" spans="1:27" x14ac:dyDescent="0.35">
      <c r="A32" s="50" t="s">
        <v>31</v>
      </c>
      <c r="B32" s="32" t="s">
        <v>245</v>
      </c>
      <c r="C32" s="8" t="s">
        <v>3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  <c r="M32" s="8" t="s">
        <v>3</v>
      </c>
      <c r="N32" s="8" t="s">
        <v>3</v>
      </c>
      <c r="O32" s="8" t="s">
        <v>3</v>
      </c>
      <c r="P32" s="8" t="s">
        <v>3</v>
      </c>
      <c r="Q32" s="8" t="s">
        <v>3</v>
      </c>
      <c r="R32" s="8" t="s">
        <v>3</v>
      </c>
      <c r="S32" s="8" t="s">
        <v>3</v>
      </c>
      <c r="T32" s="8" t="s">
        <v>3</v>
      </c>
      <c r="U32" s="8" t="s">
        <v>3</v>
      </c>
      <c r="V32" s="8" t="s">
        <v>3</v>
      </c>
    </row>
    <row r="33" spans="1:22" x14ac:dyDescent="0.35">
      <c r="A33" s="50" t="s">
        <v>32</v>
      </c>
      <c r="B33" s="32" t="s">
        <v>246</v>
      </c>
      <c r="C33" s="8" t="s">
        <v>3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  <c r="U33" s="8" t="s">
        <v>3</v>
      </c>
      <c r="V33" s="8" t="s">
        <v>3</v>
      </c>
    </row>
    <row r="34" spans="1:22" x14ac:dyDescent="0.35">
      <c r="A34" s="50" t="s">
        <v>33</v>
      </c>
      <c r="B34" s="32" t="s">
        <v>247</v>
      </c>
      <c r="C34" s="8" t="s">
        <v>3</v>
      </c>
      <c r="D34" s="8" t="s">
        <v>3</v>
      </c>
      <c r="E34" s="8" t="s">
        <v>3</v>
      </c>
      <c r="F34" s="8" t="s">
        <v>3</v>
      </c>
      <c r="G34" s="8" t="s">
        <v>3</v>
      </c>
      <c r="H34" s="8" t="s">
        <v>3</v>
      </c>
      <c r="I34" s="8" t="s">
        <v>3</v>
      </c>
      <c r="J34" s="8" t="s">
        <v>3</v>
      </c>
      <c r="K34" s="8" t="s">
        <v>3</v>
      </c>
      <c r="L34" s="8" t="s">
        <v>3</v>
      </c>
      <c r="M34" s="8" t="s">
        <v>3</v>
      </c>
      <c r="N34" s="8" t="s">
        <v>3</v>
      </c>
      <c r="O34" s="8" t="s">
        <v>3</v>
      </c>
      <c r="P34" s="8" t="s">
        <v>3</v>
      </c>
      <c r="Q34" s="8" t="s">
        <v>3</v>
      </c>
      <c r="R34" s="8" t="s">
        <v>3</v>
      </c>
      <c r="S34" s="8" t="s">
        <v>3</v>
      </c>
      <c r="T34" s="8" t="s">
        <v>3</v>
      </c>
      <c r="U34" s="8" t="s">
        <v>3</v>
      </c>
      <c r="V34" s="8" t="s">
        <v>3</v>
      </c>
    </row>
    <row r="35" spans="1:22" x14ac:dyDescent="0.35">
      <c r="A35" s="50" t="s">
        <v>34</v>
      </c>
      <c r="B35" s="32" t="s">
        <v>248</v>
      </c>
      <c r="C35" s="8" t="s">
        <v>3</v>
      </c>
      <c r="D35" s="8" t="s">
        <v>3</v>
      </c>
      <c r="E35" s="8" t="s">
        <v>3</v>
      </c>
      <c r="F35" s="8" t="s">
        <v>3</v>
      </c>
      <c r="G35" s="8" t="s">
        <v>3</v>
      </c>
      <c r="H35" s="8" t="s">
        <v>3</v>
      </c>
      <c r="I35" s="8" t="s">
        <v>3</v>
      </c>
      <c r="J35" s="8" t="s">
        <v>3</v>
      </c>
      <c r="K35" s="8" t="s">
        <v>3</v>
      </c>
      <c r="L35" s="8" t="s">
        <v>3</v>
      </c>
      <c r="M35" s="8" t="s">
        <v>3</v>
      </c>
      <c r="N35" s="8" t="s">
        <v>3</v>
      </c>
      <c r="O35" s="8" t="s">
        <v>3</v>
      </c>
      <c r="P35" s="8" t="s">
        <v>3</v>
      </c>
      <c r="Q35" s="8" t="s">
        <v>3</v>
      </c>
      <c r="R35" s="8" t="s">
        <v>3</v>
      </c>
      <c r="S35" s="8" t="s">
        <v>3</v>
      </c>
      <c r="T35" s="8" t="s">
        <v>3</v>
      </c>
      <c r="U35" s="8" t="s">
        <v>3</v>
      </c>
      <c r="V35" s="8" t="s">
        <v>3</v>
      </c>
    </row>
    <row r="36" spans="1:22" x14ac:dyDescent="0.35">
      <c r="A36" s="50" t="s">
        <v>35</v>
      </c>
      <c r="B36" s="32" t="s">
        <v>249</v>
      </c>
      <c r="C36" s="8" t="s">
        <v>3</v>
      </c>
      <c r="D36" s="8" t="s">
        <v>3</v>
      </c>
      <c r="E36" s="8" t="s">
        <v>3</v>
      </c>
      <c r="F36" s="8" t="s">
        <v>3</v>
      </c>
      <c r="G36" s="8" t="s">
        <v>3</v>
      </c>
      <c r="H36" s="8" t="s">
        <v>3</v>
      </c>
      <c r="I36" s="8" t="s">
        <v>3</v>
      </c>
      <c r="J36" s="8" t="s">
        <v>3</v>
      </c>
      <c r="K36" s="8" t="s">
        <v>3</v>
      </c>
      <c r="L36" s="8" t="s">
        <v>3</v>
      </c>
      <c r="M36" s="8" t="s">
        <v>3</v>
      </c>
      <c r="N36" s="8" t="s">
        <v>3</v>
      </c>
      <c r="O36" s="8" t="s">
        <v>3</v>
      </c>
      <c r="P36" s="8" t="s">
        <v>3</v>
      </c>
      <c r="Q36" s="8" t="s">
        <v>3</v>
      </c>
      <c r="R36" s="8" t="s">
        <v>3</v>
      </c>
      <c r="S36" s="8" t="s">
        <v>3</v>
      </c>
      <c r="T36" s="8" t="s">
        <v>3</v>
      </c>
      <c r="U36" s="8" t="s">
        <v>3</v>
      </c>
      <c r="V36" s="8" t="s">
        <v>3</v>
      </c>
    </row>
    <row r="37" spans="1:22" x14ac:dyDescent="0.35">
      <c r="A37" s="50" t="s">
        <v>36</v>
      </c>
      <c r="B37" s="32" t="s">
        <v>250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</row>
    <row r="38" spans="1:22" x14ac:dyDescent="0.35">
      <c r="A38" s="50" t="s">
        <v>37</v>
      </c>
      <c r="B38" s="32" t="s">
        <v>251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</row>
    <row r="39" spans="1:22" x14ac:dyDescent="0.35">
      <c r="A39" s="50" t="s">
        <v>38</v>
      </c>
      <c r="B39" s="32" t="s">
        <v>252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</row>
    <row r="40" spans="1:22" x14ac:dyDescent="0.35">
      <c r="A40" s="50" t="s">
        <v>39</v>
      </c>
      <c r="B40" s="32" t="s">
        <v>253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</row>
    <row r="41" spans="1:22" x14ac:dyDescent="0.35">
      <c r="A41" s="50" t="s">
        <v>40</v>
      </c>
      <c r="B41" s="32" t="s">
        <v>254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</row>
    <row r="42" spans="1:22" x14ac:dyDescent="0.35">
      <c r="A42" s="50" t="s">
        <v>41</v>
      </c>
      <c r="B42" s="32" t="s">
        <v>255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</row>
    <row r="43" spans="1:22" x14ac:dyDescent="0.35">
      <c r="A43" s="50" t="s">
        <v>42</v>
      </c>
      <c r="B43" s="32" t="s">
        <v>256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</row>
    <row r="44" spans="1:22" x14ac:dyDescent="0.35">
      <c r="A44" s="50" t="s">
        <v>43</v>
      </c>
      <c r="B44" s="32" t="s">
        <v>257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</row>
    <row r="45" spans="1:22" x14ac:dyDescent="0.35">
      <c r="A45" s="50" t="s">
        <v>44</v>
      </c>
      <c r="B45" s="32" t="s">
        <v>258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</row>
    <row r="46" spans="1:22" x14ac:dyDescent="0.35">
      <c r="A46" s="50" t="s">
        <v>45</v>
      </c>
      <c r="B46" s="32" t="s">
        <v>259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</row>
    <row r="47" spans="1:22" x14ac:dyDescent="0.35">
      <c r="A47" s="50" t="s">
        <v>46</v>
      </c>
      <c r="B47" s="32" t="s">
        <v>260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</row>
    <row r="48" spans="1:22" x14ac:dyDescent="0.35">
      <c r="A48" s="50" t="s">
        <v>47</v>
      </c>
      <c r="B48" s="32" t="s">
        <v>261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</row>
    <row r="49" spans="1:27" x14ac:dyDescent="0.35">
      <c r="A49" s="50" t="s">
        <v>48</v>
      </c>
      <c r="B49" s="32" t="s">
        <v>262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</row>
    <row r="50" spans="1:27" x14ac:dyDescent="0.35">
      <c r="A50" s="50" t="s">
        <v>49</v>
      </c>
      <c r="B50" s="32" t="s">
        <v>286</v>
      </c>
      <c r="C50" s="24">
        <f>SUM(C55:C58)</f>
        <v>3554.34971</v>
      </c>
      <c r="D50" s="24">
        <f>SUM(D55:D58)</f>
        <v>3272.6778199999999</v>
      </c>
      <c r="E50" s="24">
        <f t="shared" ref="E50:V50" si="8">SUM(E55:E58)</f>
        <v>3293.7828294851165</v>
      </c>
      <c r="F50" s="24">
        <f t="shared" si="8"/>
        <v>3270.9123679409822</v>
      </c>
      <c r="G50" s="24">
        <f t="shared" si="8"/>
        <v>3329.7936634619509</v>
      </c>
      <c r="H50" s="24">
        <f t="shared" si="8"/>
        <v>3400.2434017325068</v>
      </c>
      <c r="I50" s="24">
        <f t="shared" si="8"/>
        <v>3366.8915304583193</v>
      </c>
      <c r="J50" s="24">
        <f t="shared" si="8"/>
        <v>3419.2619424847903</v>
      </c>
      <c r="K50" s="24">
        <f t="shared" si="8"/>
        <v>3571.6793383139343</v>
      </c>
      <c r="L50" s="24">
        <f t="shared" si="8"/>
        <v>3453.6663583902055</v>
      </c>
      <c r="M50" s="24">
        <f t="shared" si="8"/>
        <v>3385.3645563627833</v>
      </c>
      <c r="N50" s="24">
        <f t="shared" si="8"/>
        <v>3455.9246105507473</v>
      </c>
      <c r="O50" s="24">
        <f t="shared" si="8"/>
        <v>3418.8281350836673</v>
      </c>
      <c r="P50" s="24">
        <f t="shared" si="8"/>
        <v>3399.3755459238173</v>
      </c>
      <c r="Q50" s="24">
        <f t="shared" si="8"/>
        <v>3482.2256163466004</v>
      </c>
      <c r="R50" s="24">
        <f t="shared" si="8"/>
        <v>3338.5711774823494</v>
      </c>
      <c r="S50" s="24">
        <f t="shared" si="8"/>
        <v>3366.6495511168268</v>
      </c>
      <c r="T50" s="24">
        <f t="shared" si="8"/>
        <v>3343.1417870089681</v>
      </c>
      <c r="U50" s="24">
        <f t="shared" si="8"/>
        <v>3440.1960368563955</v>
      </c>
      <c r="V50" s="24">
        <f t="shared" si="8"/>
        <v>3406.044268349367</v>
      </c>
      <c r="W50" s="2"/>
    </row>
    <row r="51" spans="1:27" ht="16.5" x14ac:dyDescent="0.35">
      <c r="A51" s="50" t="s">
        <v>50</v>
      </c>
      <c r="B51" s="32" t="s">
        <v>263</v>
      </c>
      <c r="C51" s="38">
        <v>304.25</v>
      </c>
      <c r="D51" s="8">
        <v>345.1</v>
      </c>
      <c r="E51" s="8">
        <v>367.77149056371212</v>
      </c>
      <c r="F51" s="8">
        <v>356.2512022256484</v>
      </c>
      <c r="G51" s="8">
        <v>386.18924982235416</v>
      </c>
      <c r="H51" s="8">
        <v>423.84567117149913</v>
      </c>
      <c r="I51" s="8">
        <v>407.08332248852099</v>
      </c>
      <c r="J51" s="8">
        <v>434.06252117188484</v>
      </c>
      <c r="K51" s="8">
        <v>512.59292554448007</v>
      </c>
      <c r="L51" s="8">
        <v>450.26772676742786</v>
      </c>
      <c r="M51" s="8">
        <v>415.40579821800179</v>
      </c>
      <c r="N51" s="8">
        <v>457.91434558107568</v>
      </c>
      <c r="O51" s="8">
        <v>436.2454512364003</v>
      </c>
      <c r="P51" s="8">
        <v>422.56439567424286</v>
      </c>
      <c r="Q51" s="8">
        <v>465.85851698494088</v>
      </c>
      <c r="R51" s="8">
        <v>391.90923755775054</v>
      </c>
      <c r="S51" s="8">
        <v>408.36679232641302</v>
      </c>
      <c r="T51" s="8">
        <v>397.61452321088694</v>
      </c>
      <c r="U51" s="8">
        <v>459.71436320464016</v>
      </c>
      <c r="V51" s="8">
        <v>441.72076999090251</v>
      </c>
      <c r="X51" s="22" t="s">
        <v>122</v>
      </c>
      <c r="Y51" s="22" t="s">
        <v>108</v>
      </c>
      <c r="AA51" s="13" t="s">
        <v>92</v>
      </c>
    </row>
    <row r="52" spans="1:27" x14ac:dyDescent="0.35">
      <c r="A52" s="50" t="s">
        <v>51</v>
      </c>
      <c r="B52" s="32" t="s">
        <v>264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</row>
    <row r="53" spans="1:27" x14ac:dyDescent="0.35">
      <c r="A53" s="50" t="s">
        <v>52</v>
      </c>
      <c r="B53" s="32" t="s">
        <v>265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</row>
    <row r="54" spans="1:27" x14ac:dyDescent="0.35">
      <c r="A54" s="50" t="s">
        <v>53</v>
      </c>
      <c r="B54" s="32" t="s">
        <v>266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</row>
    <row r="55" spans="1:27" x14ac:dyDescent="0.35">
      <c r="A55" s="50" t="s">
        <v>54</v>
      </c>
      <c r="B55" s="32" t="s">
        <v>267</v>
      </c>
      <c r="C55" s="38">
        <v>27.27936</v>
      </c>
      <c r="D55" s="8">
        <v>28.071000000000002</v>
      </c>
      <c r="E55" s="8">
        <v>28.094000000000001</v>
      </c>
      <c r="F55" s="8">
        <v>27.088999999999999</v>
      </c>
      <c r="G55" s="8">
        <v>29.148</v>
      </c>
      <c r="H55" s="8">
        <v>28.126000000000001</v>
      </c>
      <c r="I55" s="8">
        <v>26.588999999999999</v>
      </c>
      <c r="J55" s="8">
        <v>27.753</v>
      </c>
      <c r="K55" s="8">
        <v>31.12</v>
      </c>
      <c r="L55" s="8">
        <v>31.4</v>
      </c>
      <c r="M55" s="8">
        <v>29.265999999999998</v>
      </c>
      <c r="N55" s="8">
        <v>19.145</v>
      </c>
      <c r="O55" s="8">
        <v>23.175999999999998</v>
      </c>
      <c r="P55" s="8">
        <v>29.69</v>
      </c>
      <c r="Q55" s="8">
        <v>30.367999999999999</v>
      </c>
      <c r="R55" s="8">
        <v>27.068999999999999</v>
      </c>
      <c r="S55" s="8">
        <v>23.911000000000001</v>
      </c>
      <c r="T55" s="8">
        <v>20.811</v>
      </c>
      <c r="U55" s="8"/>
      <c r="V55" s="8"/>
      <c r="X55" s="23" t="s">
        <v>86</v>
      </c>
      <c r="AA55" s="12" t="s">
        <v>85</v>
      </c>
    </row>
    <row r="56" spans="1:27" ht="16.5" x14ac:dyDescent="0.35">
      <c r="A56" s="50" t="s">
        <v>55</v>
      </c>
      <c r="B56" s="32" t="s">
        <v>268</v>
      </c>
      <c r="C56" s="38">
        <v>959.41034999999999</v>
      </c>
      <c r="D56" s="8">
        <v>1071.3868199999999</v>
      </c>
      <c r="E56" s="8">
        <v>698.02882948511649</v>
      </c>
      <c r="F56" s="8">
        <v>676.16336794098254</v>
      </c>
      <c r="G56" s="8">
        <v>732.98566346195082</v>
      </c>
      <c r="H56" s="8">
        <v>804.45740173250715</v>
      </c>
      <c r="I56" s="8">
        <v>772.64253045831947</v>
      </c>
      <c r="J56" s="8">
        <v>823.84894248479043</v>
      </c>
      <c r="K56" s="8">
        <v>972.89933831393432</v>
      </c>
      <c r="L56" s="8">
        <v>854.60635839020574</v>
      </c>
      <c r="M56" s="8">
        <v>788.43855636278352</v>
      </c>
      <c r="N56" s="8">
        <v>869.11961055074744</v>
      </c>
      <c r="O56" s="8">
        <v>827.99213508366756</v>
      </c>
      <c r="P56" s="8">
        <v>802.02554592381762</v>
      </c>
      <c r="Q56" s="8">
        <v>884.19761634660051</v>
      </c>
      <c r="R56" s="8">
        <v>743.84217748234971</v>
      </c>
      <c r="S56" s="8">
        <v>775.07855111682682</v>
      </c>
      <c r="T56" s="8">
        <v>754.67078700896832</v>
      </c>
      <c r="U56" s="8">
        <v>872.53603685639575</v>
      </c>
      <c r="V56" s="8">
        <v>838.38426834936718</v>
      </c>
      <c r="X56" s="22" t="s">
        <v>122</v>
      </c>
      <c r="Y56" s="22" t="s">
        <v>108</v>
      </c>
      <c r="AA56" s="13" t="s">
        <v>92</v>
      </c>
    </row>
    <row r="57" spans="1:27" x14ac:dyDescent="0.35">
      <c r="A57" s="50" t="s">
        <v>56</v>
      </c>
      <c r="B57" s="32" t="s">
        <v>269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45">
        <v>0</v>
      </c>
    </row>
    <row r="58" spans="1:27" ht="16.5" x14ac:dyDescent="0.35">
      <c r="A58" s="50" t="s">
        <v>57</v>
      </c>
      <c r="B58" s="32" t="s">
        <v>270</v>
      </c>
      <c r="C58" s="38">
        <v>2567.66</v>
      </c>
      <c r="D58" s="8">
        <v>2173.2199999999998</v>
      </c>
      <c r="E58" s="8">
        <v>2567.66</v>
      </c>
      <c r="F58" s="8">
        <v>2567.66</v>
      </c>
      <c r="G58" s="8">
        <v>2567.66</v>
      </c>
      <c r="H58" s="8">
        <v>2567.66</v>
      </c>
      <c r="I58" s="8">
        <v>2567.66</v>
      </c>
      <c r="J58" s="8">
        <v>2567.66</v>
      </c>
      <c r="K58" s="8">
        <v>2567.66</v>
      </c>
      <c r="L58" s="8">
        <v>2567.66</v>
      </c>
      <c r="M58" s="8">
        <v>2567.66</v>
      </c>
      <c r="N58" s="8">
        <v>2567.66</v>
      </c>
      <c r="O58" s="8">
        <v>2567.66</v>
      </c>
      <c r="P58" s="8">
        <v>2567.66</v>
      </c>
      <c r="Q58" s="8">
        <v>2567.66</v>
      </c>
      <c r="R58" s="8">
        <v>2567.66</v>
      </c>
      <c r="S58" s="8">
        <v>2567.66</v>
      </c>
      <c r="T58" s="8">
        <v>2567.66</v>
      </c>
      <c r="U58" s="8">
        <v>2567.66</v>
      </c>
      <c r="V58" s="8">
        <v>2567.66</v>
      </c>
      <c r="X58" s="22" t="s">
        <v>122</v>
      </c>
      <c r="Y58" s="22" t="s">
        <v>108</v>
      </c>
      <c r="AA58" s="13" t="s">
        <v>92</v>
      </c>
    </row>
    <row r="59" spans="1:27" x14ac:dyDescent="0.35">
      <c r="A59" s="50" t="s">
        <v>58</v>
      </c>
      <c r="B59" s="32" t="s">
        <v>271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</row>
    <row r="60" spans="1:27" x14ac:dyDescent="0.35">
      <c r="A60" s="50" t="s">
        <v>59</v>
      </c>
      <c r="B60" s="32" t="s">
        <v>272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</row>
    <row r="61" spans="1:27" x14ac:dyDescent="0.35">
      <c r="A61" s="50" t="s">
        <v>60</v>
      </c>
      <c r="B61" s="32" t="s">
        <v>273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>
        <v>0</v>
      </c>
      <c r="V61" s="45">
        <v>0</v>
      </c>
    </row>
    <row r="62" spans="1:27" x14ac:dyDescent="0.35">
      <c r="A62" s="50" t="s">
        <v>61</v>
      </c>
      <c r="B62" s="32" t="s">
        <v>274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</row>
    <row r="63" spans="1:27" x14ac:dyDescent="0.35">
      <c r="A63" s="50" t="s">
        <v>62</v>
      </c>
      <c r="B63" s="32" t="s">
        <v>275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</row>
    <row r="64" spans="1:27" x14ac:dyDescent="0.35">
      <c r="A64" s="50" t="s">
        <v>63</v>
      </c>
      <c r="B64" s="32" t="s">
        <v>276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</row>
    <row r="65" spans="1:28" x14ac:dyDescent="0.35">
      <c r="A65" s="50" t="s">
        <v>64</v>
      </c>
      <c r="B65" s="32" t="s">
        <v>277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</row>
    <row r="66" spans="1:28" x14ac:dyDescent="0.35">
      <c r="A66" s="50" t="s">
        <v>65</v>
      </c>
      <c r="B66" s="32" t="s">
        <v>278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</row>
    <row r="67" spans="1:28" x14ac:dyDescent="0.35">
      <c r="A67" s="50" t="s">
        <v>66</v>
      </c>
      <c r="B67" s="32" t="s">
        <v>279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</row>
    <row r="68" spans="1:28" x14ac:dyDescent="0.35">
      <c r="A68" s="50" t="s">
        <v>67</v>
      </c>
      <c r="B68" s="32" t="s">
        <v>280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</row>
    <row r="69" spans="1:28" x14ac:dyDescent="0.35">
      <c r="A69" s="50" t="s">
        <v>68</v>
      </c>
      <c r="B69" s="32" t="s">
        <v>281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</row>
    <row r="70" spans="1:28" x14ac:dyDescent="0.35">
      <c r="A70" s="50" t="s">
        <v>69</v>
      </c>
      <c r="B70" s="32" t="s">
        <v>282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</row>
    <row r="71" spans="1:28" x14ac:dyDescent="0.35">
      <c r="A71" s="50" t="s">
        <v>70</v>
      </c>
      <c r="B71" s="32" t="s">
        <v>283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</row>
    <row r="72" spans="1:28" x14ac:dyDescent="0.35">
      <c r="A72" s="50" t="s">
        <v>71</v>
      </c>
      <c r="B72" s="32" t="s">
        <v>284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</row>
    <row r="73" spans="1:28" x14ac:dyDescent="0.35">
      <c r="A73" s="50" t="s">
        <v>72</v>
      </c>
      <c r="B73" s="32" t="s">
        <v>285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</row>
    <row r="74" spans="1:28" x14ac:dyDescent="0.35">
      <c r="A74" s="50" t="s">
        <v>73</v>
      </c>
      <c r="B74" s="32" t="s">
        <v>287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</row>
    <row r="75" spans="1:28" x14ac:dyDescent="0.35">
      <c r="A75" s="50" t="s">
        <v>74</v>
      </c>
      <c r="B75" s="32" t="s">
        <v>288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</row>
    <row r="76" spans="1:28" x14ac:dyDescent="0.35">
      <c r="A76" s="50" t="s">
        <v>75</v>
      </c>
      <c r="B76" s="32" t="s">
        <v>289</v>
      </c>
      <c r="C76" s="24" t="s">
        <v>3</v>
      </c>
      <c r="D76" s="25" t="s">
        <v>3</v>
      </c>
      <c r="E76" s="25" t="s">
        <v>3</v>
      </c>
      <c r="F76" s="25" t="s">
        <v>3</v>
      </c>
      <c r="G76" s="25" t="s">
        <v>3</v>
      </c>
      <c r="H76" s="25" t="s">
        <v>3</v>
      </c>
      <c r="I76" s="25" t="s">
        <v>3</v>
      </c>
      <c r="J76" s="25" t="s">
        <v>3</v>
      </c>
      <c r="K76" s="25" t="s">
        <v>3</v>
      </c>
      <c r="L76" s="25" t="s">
        <v>3</v>
      </c>
      <c r="M76" s="25" t="s">
        <v>3</v>
      </c>
      <c r="N76" s="25" t="s">
        <v>3</v>
      </c>
      <c r="O76" s="25" t="s">
        <v>3</v>
      </c>
      <c r="P76" s="25" t="s">
        <v>3</v>
      </c>
      <c r="Q76" s="25" t="s">
        <v>3</v>
      </c>
      <c r="R76" s="25" t="s">
        <v>3</v>
      </c>
      <c r="S76" s="25" t="s">
        <v>3</v>
      </c>
      <c r="T76" s="25" t="s">
        <v>3</v>
      </c>
      <c r="U76" s="25" t="s">
        <v>3</v>
      </c>
      <c r="V76" s="25" t="s">
        <v>3</v>
      </c>
    </row>
    <row r="77" spans="1:28" x14ac:dyDescent="0.35">
      <c r="A77" s="50" t="s">
        <v>76</v>
      </c>
      <c r="B77" s="32" t="s">
        <v>290</v>
      </c>
      <c r="C77" s="24" t="s">
        <v>3</v>
      </c>
      <c r="D77" s="24" t="s">
        <v>3</v>
      </c>
      <c r="E77" s="24" t="s">
        <v>3</v>
      </c>
      <c r="F77" s="24" t="s">
        <v>3</v>
      </c>
      <c r="G77" s="24" t="s">
        <v>3</v>
      </c>
      <c r="H77" s="24" t="s">
        <v>3</v>
      </c>
      <c r="I77" s="24" t="s">
        <v>3</v>
      </c>
      <c r="J77" s="24" t="s">
        <v>3</v>
      </c>
      <c r="K77" s="24" t="s">
        <v>3</v>
      </c>
      <c r="L77" s="24" t="s">
        <v>3</v>
      </c>
      <c r="M77" s="24" t="s">
        <v>3</v>
      </c>
      <c r="N77" s="24" t="s">
        <v>3</v>
      </c>
      <c r="O77" s="24" t="s">
        <v>3</v>
      </c>
      <c r="P77" s="24" t="s">
        <v>3</v>
      </c>
      <c r="Q77" s="24" t="s">
        <v>3</v>
      </c>
      <c r="R77" s="24" t="s">
        <v>3</v>
      </c>
      <c r="S77" s="24" t="s">
        <v>3</v>
      </c>
      <c r="T77" s="24" t="s">
        <v>3</v>
      </c>
      <c r="U77" s="24" t="s">
        <v>3</v>
      </c>
      <c r="V77" s="24" t="s">
        <v>3</v>
      </c>
    </row>
    <row r="79" spans="1:28" s="27" customFormat="1" x14ac:dyDescent="0.35">
      <c r="A79" s="31" t="s">
        <v>138</v>
      </c>
      <c r="B79" s="2"/>
      <c r="C79" s="2"/>
      <c r="D79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/>
      <c r="X79"/>
      <c r="Y79"/>
      <c r="Z79"/>
      <c r="AA79"/>
      <c r="AB79"/>
    </row>
    <row r="80" spans="1:28" x14ac:dyDescent="0.35">
      <c r="A80" s="30" t="s">
        <v>137</v>
      </c>
      <c r="B80" s="2"/>
      <c r="C80" s="2"/>
      <c r="D8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</row>
    <row r="81" spans="1:22" x14ac:dyDescent="0.35">
      <c r="A81" s="30" t="s">
        <v>128</v>
      </c>
      <c r="B81" s="2"/>
      <c r="C81" s="2"/>
      <c r="D81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</row>
    <row r="82" spans="1:22" x14ac:dyDescent="0.35">
      <c r="A82" s="1" t="s">
        <v>136</v>
      </c>
      <c r="B82" s="2"/>
      <c r="C82" s="2"/>
      <c r="D82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</row>
    <row r="83" spans="1:22" x14ac:dyDescent="0.35">
      <c r="A83" s="30" t="s">
        <v>165</v>
      </c>
      <c r="B83" s="2"/>
      <c r="C83" s="2"/>
      <c r="D83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</row>
    <row r="84" spans="1:22" x14ac:dyDescent="0.35">
      <c r="A84" s="4"/>
      <c r="B84" s="2"/>
      <c r="C84" s="2"/>
      <c r="D84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</row>
    <row r="85" spans="1:22" x14ac:dyDescent="0.35">
      <c r="A85" s="4"/>
      <c r="B85" s="2"/>
      <c r="C85" s="2"/>
      <c r="D8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</row>
    <row r="86" spans="1:22" x14ac:dyDescent="0.35">
      <c r="A86" s="4"/>
      <c r="B86" s="2"/>
      <c r="C86" s="2"/>
      <c r="D86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</row>
    <row r="87" spans="1:22" x14ac:dyDescent="0.35">
      <c r="A87" s="4"/>
      <c r="B87" s="2"/>
      <c r="C87" s="2"/>
      <c r="D87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</row>
    <row r="88" spans="1:22" x14ac:dyDescent="0.35">
      <c r="A88" s="4"/>
      <c r="B88" s="2"/>
      <c r="C88" s="2"/>
      <c r="D88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</row>
    <row r="89" spans="1:22" x14ac:dyDescent="0.35">
      <c r="A89" s="4"/>
      <c r="B89" s="2"/>
      <c r="C89" s="2"/>
      <c r="D89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</row>
    <row r="90" spans="1:22" x14ac:dyDescent="0.35">
      <c r="A90" s="4"/>
      <c r="B90" s="2"/>
      <c r="C90" s="2"/>
      <c r="D9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</row>
    <row r="91" spans="1:22" x14ac:dyDescent="0.35">
      <c r="A91" s="4"/>
      <c r="B91" s="2"/>
      <c r="C91" s="2"/>
      <c r="D91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</row>
    <row r="92" spans="1:22" x14ac:dyDescent="0.35">
      <c r="A92" s="4"/>
      <c r="B92" s="2"/>
      <c r="C92" s="2"/>
      <c r="D92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</row>
    <row r="93" spans="1:22" x14ac:dyDescent="0.35">
      <c r="A93" s="4"/>
      <c r="B93" s="2"/>
      <c r="C93" s="2"/>
      <c r="D93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</row>
    <row r="94" spans="1:22" x14ac:dyDescent="0.35">
      <c r="A94" s="4"/>
      <c r="B94" s="2"/>
      <c r="C94" s="2"/>
      <c r="D94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</row>
    <row r="95" spans="1:22" x14ac:dyDescent="0.35">
      <c r="A95" s="4"/>
      <c r="B95" s="2"/>
      <c r="C95" s="2"/>
      <c r="D9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</row>
    <row r="96" spans="1:22" x14ac:dyDescent="0.35">
      <c r="A96" s="4"/>
      <c r="B96" s="2"/>
      <c r="C96" s="2"/>
      <c r="D96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</row>
    <row r="97" spans="1:22" x14ac:dyDescent="0.35">
      <c r="A97" s="4"/>
      <c r="B97" s="2"/>
      <c r="C97" s="2"/>
      <c r="D97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</row>
    <row r="98" spans="1:22" x14ac:dyDescent="0.35">
      <c r="A98" s="4"/>
      <c r="B98" s="2"/>
      <c r="C98" s="2"/>
      <c r="D98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</row>
    <row r="99" spans="1:22" x14ac:dyDescent="0.35">
      <c r="A99" s="4"/>
      <c r="B99" s="2"/>
      <c r="C99" s="2"/>
      <c r="D99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</row>
    <row r="100" spans="1:22" x14ac:dyDescent="0.35">
      <c r="A100" s="4"/>
      <c r="B100" s="2"/>
      <c r="C100" s="2"/>
      <c r="D10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 x14ac:dyDescent="0.35">
      <c r="A101" s="4"/>
      <c r="B101" s="2"/>
      <c r="C101" s="2"/>
      <c r="D101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</row>
    <row r="102" spans="1:22" x14ac:dyDescent="0.35">
      <c r="A102" s="4"/>
      <c r="B102" s="2"/>
      <c r="C102" s="2"/>
      <c r="D102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</row>
    <row r="103" spans="1:22" x14ac:dyDescent="0.35">
      <c r="A103" s="4"/>
      <c r="B103" s="2"/>
      <c r="C103" s="2"/>
      <c r="D103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</row>
  </sheetData>
  <mergeCells count="3">
    <mergeCell ref="AA24:AA26"/>
    <mergeCell ref="X24:X26"/>
    <mergeCell ref="A1:B1"/>
  </mergeCells>
  <phoneticPr fontId="11" type="noConversion"/>
  <conditionalFormatting sqref="P8">
    <cfRule type="containsBlanks" dxfId="10" priority="5">
      <formula>LEN(TRIM(P8))=0</formula>
    </cfRule>
  </conditionalFormatting>
  <conditionalFormatting sqref="C76:V77 C4:V61">
    <cfRule type="containsBlanks" dxfId="9" priority="4">
      <formula>LEN(TRIM(C4))=0</formula>
    </cfRule>
  </conditionalFormatting>
  <hyperlinks>
    <hyperlink ref="X7" r:id="rId1" display="BFS" xr:uid="{01A36E75-7AAF-40DF-A009-CCCC20C83992}"/>
    <hyperlink ref="X11" r:id="rId2" xr:uid="{64F42A4A-7661-4C62-A87E-54607B669628}"/>
    <hyperlink ref="Y11" r:id="rId3" xr:uid="{A7EE18E7-9249-46D3-A84F-06C425FA07B4}"/>
    <hyperlink ref="Y14" r:id="rId4" xr:uid="{D0B39872-2019-4C6D-8EB1-BAFB16BC12DB}"/>
    <hyperlink ref="Z14" r:id="rId5" xr:uid="{B3BF769E-3A76-4C3B-B377-27727EDCAF67}"/>
    <hyperlink ref="Y20" r:id="rId6" xr:uid="{34F61399-EB26-4E9E-BAF9-DD88D61E895C}"/>
    <hyperlink ref="Y8" r:id="rId7" display="BFS" xr:uid="{642532BC-AE43-490D-9A23-748FA682471A}"/>
    <hyperlink ref="X23" r:id="rId8" display="BFS" xr:uid="{25C205AE-C2B2-4B54-9DFF-5065A40D80F3}"/>
    <hyperlink ref="Y22" r:id="rId9" xr:uid="{D385ECAF-B456-4257-BD21-4488540F0D3B}"/>
    <hyperlink ref="Z22" r:id="rId10" xr:uid="{1EDC1440-41F1-4777-8098-243B8FBF7A6D}"/>
    <hyperlink ref="Z30" r:id="rId11" xr:uid="{AB63230C-2CE6-4D4D-85E4-A8EA801A17BD}"/>
    <hyperlink ref="X24" r:id="rId12" display="BFS" xr:uid="{C86F06B0-F026-49A4-8BD4-EFC8917F7D38}"/>
    <hyperlink ref="X28" r:id="rId13" xr:uid="{382A4E85-CBBB-44EC-AA46-AC61E0316EED}"/>
    <hyperlink ref="X55" r:id="rId14" xr:uid="{9A603F42-2A02-4758-B081-90663F4B9BB2}"/>
    <hyperlink ref="X30" r:id="rId15" xr:uid="{BB0CF93B-5241-4BA5-9E57-DB2CCF3361FF}"/>
    <hyperlink ref="Y30" r:id="rId16" xr:uid="{EC62C200-557A-40EF-982C-42C12E3820D4}"/>
    <hyperlink ref="Y51" r:id="rId17" xr:uid="{71B4C38B-1CA7-43D9-9CF5-9C3D13ECFBEF}"/>
    <hyperlink ref="Y56" r:id="rId18" xr:uid="{6488235F-BB70-4514-86BE-3DF40270A831}"/>
    <hyperlink ref="Y58" r:id="rId19" xr:uid="{9BBD6F5D-FE5D-431B-A8DC-24445FEC8C62}"/>
    <hyperlink ref="X51" r:id="rId20" location="c2047815" xr:uid="{8DF6A936-0A52-4B34-9F47-1BBB7BF74F10}"/>
    <hyperlink ref="X56" r:id="rId21" location="c2047815" xr:uid="{B9417CFE-A0C9-46F2-A54E-0E72807E3421}"/>
    <hyperlink ref="X58" r:id="rId22" location="c2047815" xr:uid="{6CFB8D0B-E0CD-47C0-BB71-DA076FC46332}"/>
    <hyperlink ref="X8" r:id="rId23" display="BFS" xr:uid="{D63A312D-5B6C-465F-8BCD-BE8EFE3BD5CA}"/>
    <hyperlink ref="X10" r:id="rId24" display="BFS" xr:uid="{1FB13BC1-BF76-4465-87DC-9EFA83AD5774}"/>
    <hyperlink ref="X12" r:id="rId25" display="BFS" xr:uid="{13A929B4-0C50-4138-93DB-5C918BC5FE29}"/>
    <hyperlink ref="X14" r:id="rId26" display="BFS" xr:uid="{6E389CF4-3AD2-429B-9C55-192F2D2F6ED7}"/>
    <hyperlink ref="X15" r:id="rId27" display="BFS" xr:uid="{599420C6-665A-4B6C-B3B2-15BA122746BE}"/>
    <hyperlink ref="X16" r:id="rId28" display="BFS" xr:uid="{7C7175EA-E66D-4B7D-8A46-1B95485046BC}"/>
    <hyperlink ref="X19" r:id="rId29" display="BFS" xr:uid="{30B3BEBF-0468-477F-96DB-55853E077ED7}"/>
    <hyperlink ref="X20" r:id="rId30" display="BFS" xr:uid="{953D3632-FDEB-4A64-9202-14790EC7E58F}"/>
    <hyperlink ref="X22" r:id="rId31" display="BFS" xr:uid="{CD46474B-8B7F-4C4B-8234-E183FB5E7848}"/>
    <hyperlink ref="Y10" r:id="rId32" display="BFS" xr:uid="{A51D931C-9E81-4667-A6D9-AC63C580B636}"/>
    <hyperlink ref="Y12" r:id="rId33" display="BFS" xr:uid="{A5CC216E-A3A7-4923-B2C4-CC5A40FB63F5}"/>
    <hyperlink ref="Y15" r:id="rId34" display="BFS" xr:uid="{3F6606FE-E5D3-4F3A-82AE-03A0E3E8D9FD}"/>
    <hyperlink ref="Y16" r:id="rId35" display="BFS" xr:uid="{7F5E876A-C630-4991-AA6F-912A960A859D}"/>
    <hyperlink ref="Y19" r:id="rId36" display="BFS" xr:uid="{24C1E7C3-9D97-4FBF-ABEB-6522E53A9486}"/>
    <hyperlink ref="Y23" r:id="rId37" display="BFS" xr:uid="{86BB1BA7-B027-4BD9-9DB1-C3BDE859877D}"/>
    <hyperlink ref="Y7" r:id="rId38" display="BFS" xr:uid="{D030DD91-FFC6-4E33-85A6-C6F048600C8A}"/>
    <hyperlink ref="X9" r:id="rId39" xr:uid="{84B2D7C0-1645-40EC-BA36-891AE12A32F8}"/>
    <hyperlink ref="Y9" r:id="rId40" xr:uid="{12A05927-B47B-4D8C-9724-1ED4D67E0218}"/>
    <hyperlink ref="X13" r:id="rId41" xr:uid="{91512884-96B8-4EC5-8CEF-632171CE4B15}"/>
    <hyperlink ref="Y13" r:id="rId42" display="BFS" xr:uid="{F67BF4BD-9279-4CC1-B7ED-F5718B10480E}"/>
    <hyperlink ref="Z13" r:id="rId43" display="BFS" xr:uid="{B1853CFD-E6C6-49FB-B4DD-D0587FAE23E5}"/>
  </hyperlinks>
  <pageMargins left="0.7" right="0.7" top="0.75" bottom="0.75" header="0.3" footer="0.3"/>
  <pageSetup paperSize="9" orientation="portrait" horizontalDpi="4294967293" verticalDpi="0" r:id="rId44"/>
  <legacyDrawing r:id="rId4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FE21-84D7-48CA-8A9E-DB8735A4BEAE}">
  <dimension ref="A1:AE83"/>
  <sheetViews>
    <sheetView zoomScale="77" zoomScaleNormal="62" workbookViewId="0">
      <pane xSplit="2" topLeftCell="L1" activePane="topRight" state="frozen"/>
      <selection pane="topRight" activeCell="A4" sqref="A4:A77"/>
    </sheetView>
  </sheetViews>
  <sheetFormatPr defaultRowHeight="14.5" x14ac:dyDescent="0.35"/>
  <cols>
    <col min="1" max="1" width="18.7265625" customWidth="1"/>
    <col min="2" max="2" width="37.90625" style="30" customWidth="1"/>
    <col min="3" max="22" width="18.54296875" customWidth="1"/>
    <col min="24" max="26" width="15.6328125" customWidth="1"/>
    <col min="27" max="27" width="42.453125" customWidth="1"/>
    <col min="30" max="30" width="10.1796875" customWidth="1"/>
  </cols>
  <sheetData>
    <row r="1" spans="1:31" ht="32.5" customHeight="1" x14ac:dyDescent="0.45">
      <c r="A1" s="56" t="s">
        <v>210</v>
      </c>
      <c r="B1" s="56"/>
    </row>
    <row r="2" spans="1:31" x14ac:dyDescent="0.35">
      <c r="A2" s="30"/>
    </row>
    <row r="3" spans="1:31" x14ac:dyDescent="0.35">
      <c r="A3" s="31" t="s">
        <v>217</v>
      </c>
      <c r="B3" s="25" t="s">
        <v>205</v>
      </c>
      <c r="C3" s="28" t="s">
        <v>185</v>
      </c>
      <c r="D3" s="28" t="s">
        <v>186</v>
      </c>
      <c r="E3" s="28" t="s">
        <v>187</v>
      </c>
      <c r="F3" s="28" t="s">
        <v>188</v>
      </c>
      <c r="G3" s="28" t="s">
        <v>189</v>
      </c>
      <c r="H3" s="28" t="s">
        <v>190</v>
      </c>
      <c r="I3" s="28" t="s">
        <v>191</v>
      </c>
      <c r="J3" s="28" t="s">
        <v>192</v>
      </c>
      <c r="K3" s="28" t="s">
        <v>193</v>
      </c>
      <c r="L3" s="28" t="s">
        <v>194</v>
      </c>
      <c r="M3" s="28" t="s">
        <v>195</v>
      </c>
      <c r="N3" s="28" t="s">
        <v>196</v>
      </c>
      <c r="O3" s="28" t="s">
        <v>197</v>
      </c>
      <c r="P3" s="28" t="s">
        <v>198</v>
      </c>
      <c r="Q3" s="28" t="s">
        <v>199</v>
      </c>
      <c r="R3" s="28" t="s">
        <v>200</v>
      </c>
      <c r="S3" s="28" t="s">
        <v>201</v>
      </c>
      <c r="T3" s="28" t="s">
        <v>202</v>
      </c>
      <c r="U3" s="28" t="s">
        <v>203</v>
      </c>
      <c r="V3" s="28" t="s">
        <v>204</v>
      </c>
      <c r="W3" s="30"/>
      <c r="X3" s="15" t="s">
        <v>116</v>
      </c>
      <c r="Y3" s="15" t="s">
        <v>117</v>
      </c>
      <c r="Z3" s="15" t="s">
        <v>118</v>
      </c>
      <c r="AA3" s="15" t="s">
        <v>113</v>
      </c>
      <c r="AB3" s="30"/>
      <c r="AC3" s="15" t="s">
        <v>207</v>
      </c>
      <c r="AD3" s="15" t="s">
        <v>208</v>
      </c>
      <c r="AE3" s="30"/>
    </row>
    <row r="4" spans="1:31" ht="15.5" x14ac:dyDescent="0.35">
      <c r="A4" s="53" t="s">
        <v>291</v>
      </c>
      <c r="B4" s="15" t="s">
        <v>134</v>
      </c>
      <c r="C4" s="47"/>
      <c r="D4" s="51">
        <v>6.1677545072704918</v>
      </c>
      <c r="E4" s="51">
        <v>6.449230275507813</v>
      </c>
      <c r="F4" s="51">
        <v>6.4474002647860456</v>
      </c>
      <c r="G4" s="51">
        <v>6.5292645258968465</v>
      </c>
      <c r="H4" s="51">
        <v>7.0529583401429008</v>
      </c>
      <c r="I4" s="51">
        <v>6.9109428243606139</v>
      </c>
      <c r="J4" s="51">
        <v>7.2459857648767398</v>
      </c>
      <c r="K4" s="51">
        <v>7.7221961751172117</v>
      </c>
      <c r="L4" s="51">
        <v>7.4676940688434597</v>
      </c>
      <c r="M4" s="51">
        <v>7.5794695379441563</v>
      </c>
      <c r="N4" s="51">
        <v>7.8188541071913615</v>
      </c>
      <c r="O4" s="51">
        <v>8.0085145039534282</v>
      </c>
      <c r="P4" s="51">
        <v>7.8221806370402014</v>
      </c>
      <c r="Q4" s="51">
        <v>8.0666775626826102</v>
      </c>
      <c r="R4" s="51">
        <v>8.1827328690708523</v>
      </c>
      <c r="S4" s="51">
        <v>8.0142724081746977</v>
      </c>
      <c r="T4" s="51">
        <v>8.2616373462971691</v>
      </c>
      <c r="U4" s="51">
        <v>8.3097822488278172</v>
      </c>
      <c r="V4" s="51">
        <v>8.6738477208805413</v>
      </c>
      <c r="W4" s="30"/>
      <c r="X4" s="21" t="s">
        <v>163</v>
      </c>
      <c r="Y4" s="30"/>
      <c r="Z4" s="30"/>
      <c r="AA4" s="12" t="s">
        <v>206</v>
      </c>
      <c r="AB4" s="30"/>
      <c r="AC4" s="30">
        <v>2019</v>
      </c>
      <c r="AD4" s="30">
        <v>799145</v>
      </c>
      <c r="AE4" s="30"/>
    </row>
    <row r="5" spans="1:31" x14ac:dyDescent="0.35">
      <c r="A5" s="50" t="s">
        <v>4</v>
      </c>
      <c r="B5" s="32" t="s">
        <v>218</v>
      </c>
      <c r="C5" s="46"/>
      <c r="D5" s="5">
        <v>2.0414675854708899</v>
      </c>
      <c r="E5" s="5">
        <v>2.2523769387191956</v>
      </c>
      <c r="F5" s="5">
        <v>2.2181750729517558</v>
      </c>
      <c r="G5" s="5">
        <v>2.1562772576441391</v>
      </c>
      <c r="H5" s="5">
        <v>2.5155071619812812</v>
      </c>
      <c r="I5" s="5">
        <v>2.3261208436614451</v>
      </c>
      <c r="J5" s="5">
        <v>2.535895258605195</v>
      </c>
      <c r="K5" s="5">
        <v>2.7148017004095797</v>
      </c>
      <c r="L5" s="5">
        <v>2.5446172928006545</v>
      </c>
      <c r="M5" s="5">
        <v>2.6606331404944346</v>
      </c>
      <c r="N5" s="5">
        <v>2.6764075965710745</v>
      </c>
      <c r="O5" s="5">
        <v>2.8452524766275897</v>
      </c>
      <c r="P5" s="5">
        <v>2.6250977361013192</v>
      </c>
      <c r="Q5" s="5">
        <v>2.6877426890738287</v>
      </c>
      <c r="R5" s="5">
        <v>2.9589102147615436</v>
      </c>
      <c r="S5" s="5">
        <v>2.6791828952970032</v>
      </c>
      <c r="T5" s="5">
        <v>2.9124393127457457</v>
      </c>
      <c r="U5" s="5">
        <v>2.7529857583644568</v>
      </c>
      <c r="V5" s="5">
        <v>3.1470224101842326</v>
      </c>
      <c r="W5" s="30"/>
      <c r="X5" s="30"/>
      <c r="Y5" s="30"/>
      <c r="Z5" s="30"/>
      <c r="AA5" s="30"/>
      <c r="AB5" s="30"/>
      <c r="AC5" s="30">
        <v>2018</v>
      </c>
      <c r="AD5" s="30">
        <v>793129</v>
      </c>
      <c r="AE5" s="30"/>
    </row>
    <row r="6" spans="1:31" x14ac:dyDescent="0.35">
      <c r="A6" s="50" t="s">
        <v>5</v>
      </c>
      <c r="B6" s="32" t="s">
        <v>219</v>
      </c>
      <c r="C6" s="44"/>
      <c r="D6" s="2">
        <v>0.88739358467987439</v>
      </c>
      <c r="E6" s="2">
        <v>1.0137321560502959</v>
      </c>
      <c r="F6" s="2">
        <v>0.92148418860929926</v>
      </c>
      <c r="G6" s="2">
        <v>0.9509456008499888</v>
      </c>
      <c r="H6" s="2">
        <v>1.1960211284300222</v>
      </c>
      <c r="I6" s="2">
        <v>0.98555884159854112</v>
      </c>
      <c r="J6" s="2">
        <v>1.1422979491938794</v>
      </c>
      <c r="K6" s="2">
        <v>1.2814370945224067</v>
      </c>
      <c r="L6" s="2">
        <v>1.045686865630288</v>
      </c>
      <c r="M6" s="2">
        <v>1.2608654728438717</v>
      </c>
      <c r="N6" s="2">
        <v>1.2275185121906289</v>
      </c>
      <c r="O6" s="2">
        <v>1.2302456794809642</v>
      </c>
      <c r="P6" s="2">
        <v>1.1089526005905921</v>
      </c>
      <c r="Q6" s="2">
        <v>1.2306136914104739</v>
      </c>
      <c r="R6" s="2">
        <v>1.3473627261282761</v>
      </c>
      <c r="S6" s="2">
        <v>1.1588296517315519</v>
      </c>
      <c r="T6" s="2">
        <v>1.3479738372455874</v>
      </c>
      <c r="U6" s="2">
        <v>1.175337346150843</v>
      </c>
      <c r="V6" s="2">
        <v>1.2671084482733375</v>
      </c>
      <c r="W6" s="30"/>
      <c r="X6" s="30"/>
      <c r="Y6" s="30"/>
      <c r="Z6" s="30"/>
      <c r="AA6" s="30"/>
      <c r="AB6" s="30"/>
      <c r="AC6" s="30">
        <v>2017</v>
      </c>
      <c r="AD6" s="30">
        <v>784822</v>
      </c>
      <c r="AE6" s="30"/>
    </row>
    <row r="7" spans="1:31" x14ac:dyDescent="0.35">
      <c r="A7" s="50" t="s">
        <v>6</v>
      </c>
      <c r="B7" s="32" t="s">
        <v>220</v>
      </c>
      <c r="C7" s="44"/>
      <c r="D7" s="2">
        <v>0.23318414740115254</v>
      </c>
      <c r="E7" s="2">
        <v>0.26565375391443441</v>
      </c>
      <c r="F7" s="2">
        <v>0.20479985151360877</v>
      </c>
      <c r="G7" s="2">
        <v>0.25619150985954736</v>
      </c>
      <c r="H7" s="2">
        <v>0.28704818060218884</v>
      </c>
      <c r="I7" s="2">
        <v>0.25306365739362552</v>
      </c>
      <c r="J7" s="2">
        <v>0.28262740361674799</v>
      </c>
      <c r="K7" s="2">
        <v>0.30461102137597262</v>
      </c>
      <c r="L7" s="2">
        <v>0.28689168470676252</v>
      </c>
      <c r="M7" s="2">
        <v>0.32187209488671253</v>
      </c>
      <c r="N7" s="2">
        <v>0.32352130171360355</v>
      </c>
      <c r="O7" s="2">
        <v>0.32703132118288269</v>
      </c>
      <c r="P7" s="2">
        <v>0.32585463241452334</v>
      </c>
      <c r="Q7" s="2">
        <v>0.34440945418436858</v>
      </c>
      <c r="R7" s="2">
        <v>0.36509249559438556</v>
      </c>
      <c r="S7" s="2">
        <v>0.28924818121920132</v>
      </c>
      <c r="T7" s="2">
        <v>0.3662097539170639</v>
      </c>
      <c r="U7" s="2">
        <v>0.37043281093729385</v>
      </c>
      <c r="V7" s="2">
        <v>0.40058197880371293</v>
      </c>
      <c r="W7" s="30"/>
      <c r="X7" s="30"/>
      <c r="Y7" s="30"/>
      <c r="Z7" s="30"/>
      <c r="AA7" s="30"/>
      <c r="AB7" s="30"/>
      <c r="AC7" s="30">
        <v>2016</v>
      </c>
      <c r="AD7" s="30">
        <v>773407</v>
      </c>
      <c r="AE7" s="30"/>
    </row>
    <row r="8" spans="1:31" x14ac:dyDescent="0.35">
      <c r="A8" s="50" t="s">
        <v>7</v>
      </c>
      <c r="B8" s="32" t="s">
        <v>221</v>
      </c>
      <c r="C8" s="44"/>
      <c r="D8" s="2">
        <v>0.1028675044177462</v>
      </c>
      <c r="E8" s="2">
        <v>0.1077352585112477</v>
      </c>
      <c r="F8" s="2">
        <v>8.7213610805007599E-2</v>
      </c>
      <c r="G8" s="2">
        <v>9.4258977151576051E-2</v>
      </c>
      <c r="H8" s="2">
        <v>0.121003497711513</v>
      </c>
      <c r="I8" s="2">
        <v>8.7670215418952008E-2</v>
      </c>
      <c r="J8" s="2">
        <v>0.10704687565634914</v>
      </c>
      <c r="K8" s="2">
        <v>0.12328533969255129</v>
      </c>
      <c r="L8" s="2">
        <v>0.1013724345435138</v>
      </c>
      <c r="M8" s="2">
        <v>0.12699500002235101</v>
      </c>
      <c r="N8" s="2">
        <v>0.11863448713237282</v>
      </c>
      <c r="O8" s="2">
        <v>0.12343597624256314</v>
      </c>
      <c r="P8" s="2">
        <v>0.10765088709205832</v>
      </c>
      <c r="Q8" s="2">
        <v>0.13989150684504217</v>
      </c>
      <c r="R8" s="2">
        <v>0.15306036595646991</v>
      </c>
      <c r="S8" s="2">
        <v>0.14200781513661631</v>
      </c>
      <c r="T8" s="2">
        <v>0.16705956728309118</v>
      </c>
      <c r="U8" s="2">
        <v>0.15905077829854355</v>
      </c>
      <c r="V8" s="2">
        <v>0.18169856893750361</v>
      </c>
      <c r="W8" s="30"/>
      <c r="X8" s="30"/>
      <c r="Y8" s="30"/>
      <c r="Z8" s="30"/>
      <c r="AA8" s="30"/>
      <c r="AB8" s="30"/>
      <c r="AC8" s="30">
        <v>2015</v>
      </c>
      <c r="AD8" s="30">
        <v>761446</v>
      </c>
      <c r="AE8" s="30"/>
    </row>
    <row r="9" spans="1:31" x14ac:dyDescent="0.35">
      <c r="A9" s="50" t="s">
        <v>8</v>
      </c>
      <c r="B9" s="32" t="s">
        <v>222</v>
      </c>
      <c r="C9" s="2">
        <v>0.40814745759530496</v>
      </c>
      <c r="D9" s="2">
        <v>0.33672706457587603</v>
      </c>
      <c r="E9" s="2">
        <v>0.46025213360481737</v>
      </c>
      <c r="F9" s="2">
        <v>0.42826868647426258</v>
      </c>
      <c r="G9" s="2">
        <v>0.40612728939412651</v>
      </c>
      <c r="H9" s="2">
        <v>0.5749553293219799</v>
      </c>
      <c r="I9" s="2">
        <v>0.45189254258152722</v>
      </c>
      <c r="J9" s="2">
        <v>0.53652898846191999</v>
      </c>
      <c r="K9" s="2">
        <v>0.59868831498385622</v>
      </c>
      <c r="L9" s="2">
        <v>0.44493575434125038</v>
      </c>
      <c r="M9" s="2">
        <v>0.57576735028950443</v>
      </c>
      <c r="N9" s="2">
        <v>0.55345597502525901</v>
      </c>
      <c r="O9" s="2">
        <v>0.5402880033829448</v>
      </c>
      <c r="P9" s="2">
        <v>0.44964553970154092</v>
      </c>
      <c r="Q9" s="2">
        <v>0.51731280758501164</v>
      </c>
      <c r="R9" s="2">
        <v>0.56442212156061999</v>
      </c>
      <c r="S9" s="2">
        <v>0.49189194328718194</v>
      </c>
      <c r="T9" s="2">
        <v>0.55227367275752837</v>
      </c>
      <c r="U9" s="2">
        <v>0.40788438645317299</v>
      </c>
      <c r="V9" s="2">
        <v>0.57698592349194755</v>
      </c>
      <c r="W9" s="30"/>
      <c r="X9" s="30"/>
      <c r="Y9" s="30"/>
      <c r="Z9" s="30"/>
      <c r="AA9" s="30"/>
      <c r="AB9" s="30"/>
      <c r="AC9" s="30">
        <v>2014</v>
      </c>
      <c r="AD9" s="30">
        <v>749373</v>
      </c>
      <c r="AE9" s="30"/>
    </row>
    <row r="10" spans="1:31" x14ac:dyDescent="0.35">
      <c r="A10" s="50" t="s">
        <v>9</v>
      </c>
      <c r="B10" s="32" t="s">
        <v>223</v>
      </c>
      <c r="C10" s="44"/>
      <c r="D10" s="2">
        <v>6.3509228902417962E-3</v>
      </c>
      <c r="E10" s="2">
        <v>7.7902669442072347E-3</v>
      </c>
      <c r="F10" s="2">
        <v>4.8762499514688196E-3</v>
      </c>
      <c r="G10" s="2">
        <v>8.0403788876970434E-3</v>
      </c>
      <c r="H10" s="2">
        <v>7.5231334633682739E-3</v>
      </c>
      <c r="I10" s="2">
        <v>6.3299045487167005E-3</v>
      </c>
      <c r="J10" s="2">
        <v>6.2679719904780926E-3</v>
      </c>
      <c r="K10" s="2">
        <v>7.0781192055138619E-3</v>
      </c>
      <c r="L10" s="2">
        <v>7.1482350351792243E-3</v>
      </c>
      <c r="M10" s="2">
        <v>6.9319648414526555E-3</v>
      </c>
      <c r="N10" s="2">
        <v>7.3963212225621093E-3</v>
      </c>
      <c r="O10" s="2">
        <v>8.0532466865615108E-3</v>
      </c>
      <c r="P10" s="2">
        <v>8.0168488369486892E-3</v>
      </c>
      <c r="Q10" s="2">
        <v>8.2392752447578276E-3</v>
      </c>
      <c r="R10" s="2">
        <v>8.1357358242233578E-3</v>
      </c>
      <c r="S10" s="2">
        <v>8.5012154879700683E-3</v>
      </c>
      <c r="T10" s="2">
        <v>7.9238964296738813E-3</v>
      </c>
      <c r="U10" s="2">
        <v>5.1601394142564176E-3</v>
      </c>
      <c r="V10" s="2">
        <v>4.1454558130823421E-3</v>
      </c>
      <c r="W10" s="30"/>
      <c r="X10" s="30"/>
      <c r="Y10" s="30"/>
      <c r="Z10" s="30"/>
      <c r="AA10" s="30"/>
      <c r="AB10" s="30"/>
      <c r="AC10" s="30">
        <v>2013</v>
      </c>
      <c r="AD10" s="30">
        <v>734356</v>
      </c>
      <c r="AE10" s="30"/>
    </row>
    <row r="11" spans="1:31" x14ac:dyDescent="0.35">
      <c r="A11" s="50" t="s">
        <v>10</v>
      </c>
      <c r="B11" s="32" t="s">
        <v>224</v>
      </c>
      <c r="C11" s="2">
        <v>1.8945247733515196E-3</v>
      </c>
      <c r="D11" s="2">
        <v>1.8109670332354568E-3</v>
      </c>
      <c r="E11" s="2">
        <v>2.1527659054897298E-5</v>
      </c>
      <c r="F11" s="2">
        <v>2.0372520548689112E-5</v>
      </c>
      <c r="G11" s="2">
        <v>1.9753758136943654E-5</v>
      </c>
      <c r="H11" s="2">
        <v>4.0458919687588656E-5</v>
      </c>
      <c r="I11" s="2">
        <v>7.7815211963421234E-5</v>
      </c>
      <c r="J11" s="2">
        <v>3.5698007144298544E-4</v>
      </c>
      <c r="K11" s="2">
        <v>8.4871761572208421E-5</v>
      </c>
      <c r="L11" s="2">
        <v>7.4403018810297896E-5</v>
      </c>
      <c r="M11" s="2">
        <v>7.3271968185667364E-5</v>
      </c>
      <c r="N11" s="2">
        <v>1.0511924273625603E-4</v>
      </c>
      <c r="O11" s="2">
        <v>1.1899757725823013E-4</v>
      </c>
      <c r="P11" s="2">
        <v>9.8792204380877848E-5</v>
      </c>
      <c r="Q11" s="2">
        <v>1.3401169133024513E-4</v>
      </c>
      <c r="R11" s="2">
        <v>3.8565836674128739E-4</v>
      </c>
      <c r="S11" s="2">
        <v>0</v>
      </c>
      <c r="T11" s="2">
        <v>0</v>
      </c>
      <c r="U11" s="2">
        <v>0</v>
      </c>
      <c r="V11" s="44"/>
      <c r="W11" s="30"/>
      <c r="X11" s="30"/>
      <c r="Y11" s="30"/>
      <c r="Z11" s="30"/>
      <c r="AA11" s="30"/>
      <c r="AB11" s="30"/>
      <c r="AC11" s="30">
        <v>2012</v>
      </c>
      <c r="AD11" s="30">
        <v>725944</v>
      </c>
      <c r="AE11" s="30"/>
    </row>
    <row r="12" spans="1:31" x14ac:dyDescent="0.35">
      <c r="A12" s="50" t="s">
        <v>11</v>
      </c>
      <c r="B12" s="32" t="s">
        <v>225</v>
      </c>
      <c r="C12" s="44"/>
      <c r="D12" s="2">
        <v>3.7721480364480434E-2</v>
      </c>
      <c r="E12" s="2">
        <v>3.9626883368810248E-2</v>
      </c>
      <c r="F12" s="2">
        <v>3.5991983132594052E-2</v>
      </c>
      <c r="G12" s="2">
        <v>4.0850775079510217E-2</v>
      </c>
      <c r="H12" s="2">
        <v>4.3806411265544701E-2</v>
      </c>
      <c r="I12" s="2">
        <v>3.5393855517705873E-2</v>
      </c>
      <c r="J12" s="2">
        <v>3.425024890542152E-2</v>
      </c>
      <c r="K12" s="2">
        <v>3.792012905779945E-2</v>
      </c>
      <c r="L12" s="2">
        <v>3.686713437218251E-2</v>
      </c>
      <c r="M12" s="2">
        <v>3.8079664698117535E-2</v>
      </c>
      <c r="N12" s="2">
        <v>3.6133492301694853E-2</v>
      </c>
      <c r="O12" s="2">
        <v>3.5945833642003683E-2</v>
      </c>
      <c r="P12" s="2">
        <v>3.6100736512120084E-2</v>
      </c>
      <c r="Q12" s="2">
        <v>3.8562666105269282E-2</v>
      </c>
      <c r="R12" s="2">
        <v>3.9221658769378893E-2</v>
      </c>
      <c r="S12" s="2">
        <v>3.3633030769183739E-2</v>
      </c>
      <c r="T12" s="2">
        <v>3.4194651697953993E-2</v>
      </c>
      <c r="U12" s="2">
        <v>2.5786636417885807E-2</v>
      </c>
      <c r="V12" s="2">
        <v>2.6905226301995121E-2</v>
      </c>
      <c r="W12" s="30"/>
      <c r="X12" s="30"/>
      <c r="Y12" s="30"/>
      <c r="Z12" s="30"/>
      <c r="AA12" s="30"/>
      <c r="AB12" s="30"/>
      <c r="AC12" s="30">
        <v>2011</v>
      </c>
      <c r="AD12" s="30">
        <v>713281</v>
      </c>
      <c r="AE12" s="30"/>
    </row>
    <row r="13" spans="1:31" x14ac:dyDescent="0.35">
      <c r="A13" s="50" t="s">
        <v>12</v>
      </c>
      <c r="B13" s="32" t="s">
        <v>226</v>
      </c>
      <c r="C13" s="2">
        <v>4.9716884920759062E-2</v>
      </c>
      <c r="D13" s="2">
        <v>5.5383172220408033E-2</v>
      </c>
      <c r="E13" s="2">
        <v>5.6442097698586428E-2</v>
      </c>
      <c r="F13" s="2">
        <v>6.0407278074482221E-2</v>
      </c>
      <c r="G13" s="2">
        <v>6.0106545591024754E-2</v>
      </c>
      <c r="H13" s="2">
        <v>6.4898005942098963E-2</v>
      </c>
      <c r="I13" s="2">
        <v>6.2979551640239967E-2</v>
      </c>
      <c r="J13" s="2">
        <v>6.9972554249640787E-2</v>
      </c>
      <c r="K13" s="2">
        <v>7.4709706734028214E-2</v>
      </c>
      <c r="L13" s="2">
        <v>6.6241755548520284E-2</v>
      </c>
      <c r="M13" s="2">
        <v>7.0260039442958389E-2</v>
      </c>
      <c r="N13" s="2">
        <v>6.684644578396727E-2</v>
      </c>
      <c r="O13" s="2">
        <v>5.9097690287791375E-2</v>
      </c>
      <c r="P13" s="2">
        <v>5.8098112006727883E-2</v>
      </c>
      <c r="Q13" s="2">
        <v>6.4732448954095856E-2</v>
      </c>
      <c r="R13" s="2">
        <v>7.1400546994653161E-2</v>
      </c>
      <c r="S13" s="2">
        <v>6.6487984638901487E-2</v>
      </c>
      <c r="T13" s="2">
        <v>7.3966376965803576E-2</v>
      </c>
      <c r="U13" s="2">
        <v>7.0194783881616873E-2</v>
      </c>
      <c r="V13" s="2">
        <v>7.4713101979930016E-2</v>
      </c>
      <c r="W13" s="30"/>
      <c r="X13" s="30"/>
      <c r="Y13" s="30"/>
      <c r="Z13" s="30"/>
      <c r="AA13" s="30"/>
      <c r="AB13" s="30"/>
      <c r="AC13" s="30">
        <v>2010</v>
      </c>
      <c r="AD13" s="30">
        <v>701526</v>
      </c>
      <c r="AE13" s="30"/>
    </row>
    <row r="14" spans="1:31" x14ac:dyDescent="0.35">
      <c r="A14" s="50" t="s">
        <v>13</v>
      </c>
      <c r="B14" s="32" t="s">
        <v>227</v>
      </c>
      <c r="C14" s="2">
        <v>8.3992266735073109E-2</v>
      </c>
      <c r="D14" s="2">
        <v>0.11092228425268283</v>
      </c>
      <c r="E14" s="2">
        <v>7.3974442202248664E-2</v>
      </c>
      <c r="F14" s="2">
        <v>9.737882845661508E-2</v>
      </c>
      <c r="G14" s="2">
        <v>8.3199908029383013E-2</v>
      </c>
      <c r="H14" s="2">
        <v>9.4817722288361758E-2</v>
      </c>
      <c r="I14" s="2">
        <v>8.5875348673059182E-2</v>
      </c>
      <c r="J14" s="2">
        <v>0.10309995312491466</v>
      </c>
      <c r="K14" s="2">
        <v>0.13261717649427326</v>
      </c>
      <c r="L14" s="2">
        <v>9.9750087037938431E-2</v>
      </c>
      <c r="M14" s="2">
        <v>0.11829451423628451</v>
      </c>
      <c r="N14" s="2">
        <v>0.11871135820988554</v>
      </c>
      <c r="O14" s="2">
        <v>0.13399797352125606</v>
      </c>
      <c r="P14" s="2">
        <v>0.12042569070188351</v>
      </c>
      <c r="Q14" s="2">
        <v>0.11419431577822003</v>
      </c>
      <c r="R14" s="2">
        <v>0.14306705168509937</v>
      </c>
      <c r="S14" s="2">
        <v>0.12451518659565246</v>
      </c>
      <c r="T14" s="2">
        <v>0.14423022260217466</v>
      </c>
      <c r="U14" s="2">
        <v>0.1346036737273382</v>
      </c>
      <c r="V14" s="44"/>
      <c r="W14" s="30"/>
      <c r="X14" s="30"/>
      <c r="Y14" s="30"/>
      <c r="Z14" s="30"/>
      <c r="AA14" s="30"/>
      <c r="AB14" s="30"/>
      <c r="AC14" s="30">
        <v>2009</v>
      </c>
      <c r="AD14" s="30">
        <v>688245</v>
      </c>
      <c r="AE14" s="30"/>
    </row>
    <row r="15" spans="1:31" x14ac:dyDescent="0.35">
      <c r="A15" s="50" t="s">
        <v>14</v>
      </c>
      <c r="B15" s="32" t="s">
        <v>228</v>
      </c>
      <c r="C15" s="44"/>
      <c r="D15" s="2">
        <v>1.6143142483318281E-4</v>
      </c>
      <c r="E15" s="2">
        <v>1.8491528816536707E-4</v>
      </c>
      <c r="F15" s="2">
        <v>3.1716140094215366E-4</v>
      </c>
      <c r="G15" s="2">
        <v>5.5677506398608403E-4</v>
      </c>
      <c r="H15" s="2">
        <v>4.0388401602070866E-4</v>
      </c>
      <c r="I15" s="2">
        <v>7.8093250674201426E-4</v>
      </c>
      <c r="J15" s="2">
        <v>7.8446746399617455E-4</v>
      </c>
      <c r="K15" s="2">
        <v>8.9353774697790761E-4</v>
      </c>
      <c r="L15" s="2">
        <v>1.068076066388361E-3</v>
      </c>
      <c r="M15" s="2">
        <v>1.1376488947256102E-3</v>
      </c>
      <c r="N15" s="2">
        <v>1.2482583916672433E-3</v>
      </c>
      <c r="O15" s="2">
        <v>8.0663318296269964E-4</v>
      </c>
      <c r="P15" s="2">
        <v>1.3060002385518383E-3</v>
      </c>
      <c r="Q15" s="2">
        <v>1.1015274728669612E-3</v>
      </c>
      <c r="R15" s="2">
        <v>5.8197651902911602E-4</v>
      </c>
      <c r="S15" s="2">
        <v>3.5139119944133877E-4</v>
      </c>
      <c r="T15" s="2">
        <v>1.6987285494098943E-4</v>
      </c>
      <c r="U15" s="2">
        <v>3.6595401506363257E-4</v>
      </c>
      <c r="V15" s="2">
        <v>2.4770837514420728E-4</v>
      </c>
      <c r="W15" s="30"/>
      <c r="X15" s="30"/>
      <c r="Y15" s="30"/>
      <c r="Z15" s="30"/>
      <c r="AA15" s="30"/>
      <c r="AB15" s="30"/>
      <c r="AC15" s="30">
        <v>2008</v>
      </c>
      <c r="AD15" s="30">
        <v>672039</v>
      </c>
      <c r="AE15" s="30"/>
    </row>
    <row r="16" spans="1:31" x14ac:dyDescent="0.35">
      <c r="A16" s="50" t="s">
        <v>15</v>
      </c>
      <c r="B16" s="32" t="s">
        <v>229</v>
      </c>
      <c r="C16" s="44"/>
      <c r="D16" s="2">
        <v>2.2646100992180199E-3</v>
      </c>
      <c r="E16" s="2">
        <v>2.0508768587232102E-3</v>
      </c>
      <c r="F16" s="2">
        <v>2.2101662797693049E-3</v>
      </c>
      <c r="G16" s="2">
        <v>1.5936880350009262E-3</v>
      </c>
      <c r="H16" s="2">
        <v>1.5245048992583185E-3</v>
      </c>
      <c r="I16" s="2">
        <v>1.4950181060094207E-3</v>
      </c>
      <c r="J16" s="2">
        <v>1.3625056529681593E-3</v>
      </c>
      <c r="K16" s="2">
        <v>1.5488774698613852E-3</v>
      </c>
      <c r="L16" s="2">
        <v>1.33730095974196E-3</v>
      </c>
      <c r="M16" s="2">
        <v>1.4539235635794214E-3</v>
      </c>
      <c r="N16" s="2">
        <v>1.4657531668804563E-3</v>
      </c>
      <c r="O16" s="2">
        <v>1.470003774739916E-3</v>
      </c>
      <c r="P16" s="2">
        <v>1.7553608818564235E-3</v>
      </c>
      <c r="Q16" s="2">
        <v>2.0356775495109E-3</v>
      </c>
      <c r="R16" s="2">
        <v>1.9951148576756996E-3</v>
      </c>
      <c r="S16" s="2">
        <v>2.1929033974031182E-3</v>
      </c>
      <c r="T16" s="2">
        <v>1.9458227373569403E-3</v>
      </c>
      <c r="U16" s="2">
        <v>1.8581830056717962E-3</v>
      </c>
      <c r="V16" s="2">
        <v>1.8304845700213945E-3</v>
      </c>
      <c r="W16" s="30"/>
      <c r="X16" s="30"/>
      <c r="Y16" s="30"/>
      <c r="Z16" s="30"/>
      <c r="AA16" s="30"/>
      <c r="AB16" s="30"/>
      <c r="AC16" s="30">
        <v>2007</v>
      </c>
      <c r="AD16" s="30">
        <v>662145</v>
      </c>
      <c r="AE16" s="30"/>
    </row>
    <row r="17" spans="1:31" x14ac:dyDescent="0.35">
      <c r="A17" s="50" t="s">
        <v>16</v>
      </c>
      <c r="B17" s="32" t="s">
        <v>230</v>
      </c>
      <c r="C17" s="44"/>
      <c r="D17" s="2">
        <v>0.87245220156288972</v>
      </c>
      <c r="E17" s="2">
        <v>0.96043836846287589</v>
      </c>
      <c r="F17" s="2">
        <v>0.96856519803498853</v>
      </c>
      <c r="G17" s="2">
        <v>0.88811436858198511</v>
      </c>
      <c r="H17" s="2">
        <v>0.96769583465164599</v>
      </c>
      <c r="I17" s="2">
        <v>0.93304301038856585</v>
      </c>
      <c r="J17" s="2">
        <v>1.0382414086118048</v>
      </c>
      <c r="K17" s="2">
        <v>1.0705271425732759</v>
      </c>
      <c r="L17" s="2">
        <v>1.0231831357228649</v>
      </c>
      <c r="M17" s="2">
        <v>1.0228252393873716</v>
      </c>
      <c r="N17" s="2">
        <v>1.0600905980128392</v>
      </c>
      <c r="O17" s="2">
        <v>1.0988015046502693</v>
      </c>
      <c r="P17" s="2">
        <v>1.0517774173116332</v>
      </c>
      <c r="Q17" s="2">
        <v>1.0754202119078042</v>
      </c>
      <c r="R17" s="2">
        <v>1.1409021185141166</v>
      </c>
      <c r="S17" s="2">
        <v>1.1301042386228091</v>
      </c>
      <c r="T17" s="2">
        <v>1.2085756644182033</v>
      </c>
      <c r="U17" s="2">
        <v>1.1712192909289036</v>
      </c>
      <c r="V17" s="2">
        <v>1.1970832871471946</v>
      </c>
      <c r="W17" s="30"/>
      <c r="X17" s="30"/>
      <c r="Y17" s="30"/>
      <c r="Z17" s="30"/>
      <c r="AA17" s="30"/>
      <c r="AB17" s="30"/>
      <c r="AC17" s="30">
        <v>2006</v>
      </c>
      <c r="AD17" s="30">
        <v>654093</v>
      </c>
      <c r="AE17" s="30"/>
    </row>
    <row r="18" spans="1:31" x14ac:dyDescent="0.35">
      <c r="A18" s="50" t="s">
        <v>17</v>
      </c>
      <c r="B18" s="32" t="s">
        <v>231</v>
      </c>
      <c r="C18" s="44"/>
      <c r="D18" s="2">
        <v>0.13776361881849106</v>
      </c>
      <c r="E18" s="2">
        <v>0.16219260160022986</v>
      </c>
      <c r="F18" s="2">
        <v>0.17091621274111488</v>
      </c>
      <c r="G18" s="2">
        <v>0.17142557780191606</v>
      </c>
      <c r="H18" s="2">
        <v>0.17223308570937748</v>
      </c>
      <c r="I18" s="2">
        <v>0.16973898934341206</v>
      </c>
      <c r="J18" s="2">
        <v>0.19438427152814428</v>
      </c>
      <c r="K18" s="2">
        <v>0.17785587682562265</v>
      </c>
      <c r="L18" s="2">
        <v>0.19136267121435807</v>
      </c>
      <c r="M18" s="2">
        <v>0.19238462862388742</v>
      </c>
      <c r="N18" s="2">
        <v>0.21361287753896624</v>
      </c>
      <c r="O18" s="2">
        <v>0.2139307369340388</v>
      </c>
      <c r="P18" s="2">
        <v>0.22030177337821513</v>
      </c>
      <c r="Q18" s="2">
        <v>0.2232865273320272</v>
      </c>
      <c r="R18" s="2">
        <v>0.22736566989272167</v>
      </c>
      <c r="S18" s="2">
        <v>0.22492817145319671</v>
      </c>
      <c r="T18" s="2">
        <v>0.27421942431617524</v>
      </c>
      <c r="U18" s="2">
        <v>0.27132982993773164</v>
      </c>
      <c r="V18" s="2">
        <v>0.28816321606967521</v>
      </c>
      <c r="W18" s="30"/>
      <c r="X18" s="30"/>
      <c r="Y18" s="30"/>
      <c r="Z18" s="30"/>
      <c r="AA18" s="30"/>
      <c r="AB18" s="30"/>
      <c r="AC18" s="30">
        <v>2005</v>
      </c>
      <c r="AD18" s="30">
        <v>647382</v>
      </c>
      <c r="AE18" s="30"/>
    </row>
    <row r="19" spans="1:31" x14ac:dyDescent="0.35">
      <c r="A19" s="50" t="s">
        <v>18</v>
      </c>
      <c r="B19" s="32" t="s">
        <v>232</v>
      </c>
      <c r="C19" s="44"/>
      <c r="D19" s="2">
        <v>0.11703706898917622</v>
      </c>
      <c r="E19" s="2">
        <v>0.137746595656416</v>
      </c>
      <c r="F19" s="2">
        <v>0.1462913452026087</v>
      </c>
      <c r="G19" s="2">
        <v>0.14683918527708015</v>
      </c>
      <c r="H19" s="2">
        <v>0.14581581756793255</v>
      </c>
      <c r="I19" s="2">
        <v>0.14601797561637461</v>
      </c>
      <c r="J19" s="2">
        <v>0.16960373491807867</v>
      </c>
      <c r="K19" s="2">
        <v>0.15442240757715897</v>
      </c>
      <c r="L19" s="2">
        <v>0.1680192159551703</v>
      </c>
      <c r="M19" s="2">
        <v>0.16467600415906619</v>
      </c>
      <c r="N19" s="2">
        <v>0.18570327588809979</v>
      </c>
      <c r="O19" s="2">
        <v>0.18569349735328702</v>
      </c>
      <c r="P19" s="2">
        <v>0.19498032119832398</v>
      </c>
      <c r="Q19" s="2">
        <v>0.19642790066835228</v>
      </c>
      <c r="R19" s="2">
        <v>0.19916263442123058</v>
      </c>
      <c r="S19" s="2">
        <v>0.19987610176883264</v>
      </c>
      <c r="T19" s="2">
        <v>0.24460778560268587</v>
      </c>
      <c r="U19" s="2">
        <v>0.24202233060864373</v>
      </c>
      <c r="V19" s="2">
        <v>0.25819677517993361</v>
      </c>
      <c r="W19" s="30"/>
      <c r="X19" s="30"/>
      <c r="Y19" s="30"/>
      <c r="Z19" s="30"/>
      <c r="AA19" s="30"/>
      <c r="AB19" s="30"/>
      <c r="AC19" s="30">
        <v>2004</v>
      </c>
      <c r="AD19" s="30">
        <v>639105</v>
      </c>
      <c r="AE19" s="30"/>
    </row>
    <row r="20" spans="1:31" x14ac:dyDescent="0.35">
      <c r="A20" s="50" t="s">
        <v>19</v>
      </c>
      <c r="B20" s="32" t="s">
        <v>233</v>
      </c>
      <c r="C20" s="44"/>
      <c r="D20" s="2">
        <v>2.0726549829314832E-2</v>
      </c>
      <c r="E20" s="2">
        <v>2.4446005943813822E-2</v>
      </c>
      <c r="F20" s="2">
        <v>2.4624867538506203E-2</v>
      </c>
      <c r="G20" s="2">
        <v>2.4586392524835909E-2</v>
      </c>
      <c r="H20" s="2">
        <v>2.6417268141444943E-2</v>
      </c>
      <c r="I20" s="2">
        <v>2.372101372703745E-2</v>
      </c>
      <c r="J20" s="2">
        <v>2.4780536610065591E-2</v>
      </c>
      <c r="K20" s="2">
        <v>2.3433469248463686E-2</v>
      </c>
      <c r="L20" s="2">
        <v>2.334345525918775E-2</v>
      </c>
      <c r="M20" s="2">
        <v>2.7708624464821245E-2</v>
      </c>
      <c r="N20" s="2">
        <v>2.7909601650866436E-2</v>
      </c>
      <c r="O20" s="2">
        <v>2.8237239580751836E-2</v>
      </c>
      <c r="P20" s="2">
        <v>2.5321452179891145E-2</v>
      </c>
      <c r="Q20" s="2">
        <v>2.6858626663674882E-2</v>
      </c>
      <c r="R20" s="2">
        <v>2.8203035471491108E-2</v>
      </c>
      <c r="S20" s="2">
        <v>2.5052069684364076E-2</v>
      </c>
      <c r="T20" s="2">
        <v>2.9611638713489402E-2</v>
      </c>
      <c r="U20" s="2">
        <v>2.9307499329087931E-2</v>
      </c>
      <c r="V20" s="2">
        <v>2.9966440889741607E-2</v>
      </c>
      <c r="W20" s="30"/>
      <c r="X20" s="30"/>
      <c r="Y20" s="30"/>
      <c r="Z20" s="30"/>
      <c r="AA20" s="30"/>
      <c r="AB20" s="30"/>
      <c r="AC20" s="30">
        <v>2003</v>
      </c>
      <c r="AD20" s="30">
        <v>631039</v>
      </c>
      <c r="AE20" s="30"/>
    </row>
    <row r="21" spans="1:31" x14ac:dyDescent="0.35">
      <c r="A21" s="50" t="s">
        <v>20</v>
      </c>
      <c r="B21" s="32" t="s">
        <v>234</v>
      </c>
      <c r="C21" s="44"/>
      <c r="D21" s="2">
        <v>0.73468858274439863</v>
      </c>
      <c r="E21" s="2">
        <v>0.79824576686264603</v>
      </c>
      <c r="F21" s="2">
        <v>0.79764898529387351</v>
      </c>
      <c r="G21" s="2">
        <v>0.71668879078006908</v>
      </c>
      <c r="H21" s="2">
        <v>0.79546274894226843</v>
      </c>
      <c r="I21" s="2">
        <v>0.76330402104515371</v>
      </c>
      <c r="J21" s="2">
        <v>0.84385713708366061</v>
      </c>
      <c r="K21" s="2">
        <v>0.8926712657476531</v>
      </c>
      <c r="L21" s="2">
        <v>0.83182046450850677</v>
      </c>
      <c r="M21" s="2">
        <v>0.8304406107634843</v>
      </c>
      <c r="N21" s="2">
        <v>0.84647772047387293</v>
      </c>
      <c r="O21" s="2">
        <v>0.88487076771623041</v>
      </c>
      <c r="P21" s="2">
        <v>0.83147564393341789</v>
      </c>
      <c r="Q21" s="2">
        <v>0.85213368457577698</v>
      </c>
      <c r="R21" s="2">
        <v>0.91353644862139483</v>
      </c>
      <c r="S21" s="2">
        <v>0.9051760671696123</v>
      </c>
      <c r="T21" s="2">
        <v>0.934356240102028</v>
      </c>
      <c r="U21" s="2">
        <v>0.89988946099117184</v>
      </c>
      <c r="V21" s="2">
        <v>0.90892007107751926</v>
      </c>
      <c r="W21" s="30"/>
      <c r="X21" s="30"/>
      <c r="Y21" s="30"/>
      <c r="Z21" s="30"/>
      <c r="AA21" s="30"/>
      <c r="AB21" s="30"/>
      <c r="AC21" s="30">
        <v>2002</v>
      </c>
      <c r="AD21" s="30">
        <v>624980</v>
      </c>
      <c r="AE21" s="30"/>
    </row>
    <row r="22" spans="1:31" x14ac:dyDescent="0.35">
      <c r="A22" s="50" t="s">
        <v>21</v>
      </c>
      <c r="B22" s="32" t="s">
        <v>235</v>
      </c>
      <c r="C22" s="2">
        <v>0.39083770780021149</v>
      </c>
      <c r="D22" s="2">
        <v>0.42637285708779793</v>
      </c>
      <c r="E22" s="2">
        <v>0.48552227466031833</v>
      </c>
      <c r="F22" s="2">
        <v>0.48991429203584269</v>
      </c>
      <c r="G22" s="2">
        <v>0.40197197972180376</v>
      </c>
      <c r="H22" s="2">
        <v>0.4800527420165111</v>
      </c>
      <c r="I22" s="2">
        <v>0.46717259872785644</v>
      </c>
      <c r="J22" s="2">
        <v>0.51598330728245989</v>
      </c>
      <c r="K22" s="2">
        <v>0.54962233295429452</v>
      </c>
      <c r="L22" s="2">
        <v>0.51922827045399877</v>
      </c>
      <c r="M22" s="2">
        <v>0.5042293229486462</v>
      </c>
      <c r="N22" s="2">
        <v>0.5203729659700822</v>
      </c>
      <c r="O22" s="2">
        <v>0.53562683222018781</v>
      </c>
      <c r="P22" s="2">
        <v>0.51529798460734921</v>
      </c>
      <c r="Q22" s="2">
        <v>0.54134413444432372</v>
      </c>
      <c r="R22" s="2">
        <v>0.60761118806878411</v>
      </c>
      <c r="S22" s="2">
        <v>0.63371047185653684</v>
      </c>
      <c r="T22" s="2">
        <v>0.63689408421629801</v>
      </c>
      <c r="U22" s="2">
        <v>0.59583820107399865</v>
      </c>
      <c r="V22" s="2">
        <v>0.60451413367915485</v>
      </c>
      <c r="W22" s="30"/>
      <c r="X22" s="30"/>
      <c r="Y22" s="30"/>
      <c r="Z22" s="30"/>
      <c r="AA22" s="30"/>
      <c r="AB22" s="30"/>
      <c r="AC22" s="30">
        <v>2001</v>
      </c>
      <c r="AD22" s="30">
        <v>619097</v>
      </c>
      <c r="AE22" s="30"/>
    </row>
    <row r="23" spans="1:31" x14ac:dyDescent="0.35">
      <c r="A23" s="50" t="s">
        <v>22</v>
      </c>
      <c r="B23" s="32" t="s">
        <v>236</v>
      </c>
      <c r="C23" s="44"/>
      <c r="D23" s="2">
        <v>0.30831572565660065</v>
      </c>
      <c r="E23" s="2">
        <v>0.31272349220232759</v>
      </c>
      <c r="F23" s="2">
        <v>0.30773469325803077</v>
      </c>
      <c r="G23" s="2">
        <v>0.31471681105826527</v>
      </c>
      <c r="H23" s="2">
        <v>0.31541000692575738</v>
      </c>
      <c r="I23" s="2">
        <v>0.29613142231729733</v>
      </c>
      <c r="J23" s="2">
        <v>0.32787382980120067</v>
      </c>
      <c r="K23" s="2">
        <v>0.34304893279335869</v>
      </c>
      <c r="L23" s="2">
        <v>0.31259219405450811</v>
      </c>
      <c r="M23" s="2">
        <v>0.32621128781483805</v>
      </c>
      <c r="N23" s="2">
        <v>0.32610475450379073</v>
      </c>
      <c r="O23" s="2">
        <v>0.34924393549604266</v>
      </c>
      <c r="P23" s="2">
        <v>0.31617765932606867</v>
      </c>
      <c r="Q23" s="2">
        <v>0.31078955013145326</v>
      </c>
      <c r="R23" s="2">
        <v>0.30592526055261077</v>
      </c>
      <c r="S23" s="2">
        <v>0.2714655953130754</v>
      </c>
      <c r="T23" s="2">
        <v>0.29746215588572983</v>
      </c>
      <c r="U23" s="2">
        <v>0.30405125991717324</v>
      </c>
      <c r="V23" s="2">
        <v>0.30440593739836436</v>
      </c>
      <c r="W23" s="30"/>
      <c r="X23" s="30"/>
      <c r="Y23" s="30"/>
      <c r="Z23" s="30"/>
      <c r="AA23" s="30"/>
      <c r="AB23" s="30"/>
      <c r="AC23" s="30">
        <v>2000</v>
      </c>
      <c r="AD23" s="30">
        <v>616275</v>
      </c>
      <c r="AE23" s="30"/>
    </row>
    <row r="24" spans="1:31" x14ac:dyDescent="0.35">
      <c r="A24" s="50" t="s">
        <v>23</v>
      </c>
      <c r="B24" s="32" t="s">
        <v>237</v>
      </c>
      <c r="C24" s="2">
        <v>0.30571989313578896</v>
      </c>
      <c r="D24" s="2">
        <v>0.28101281884787976</v>
      </c>
      <c r="E24" s="2">
        <v>0.27752439661477379</v>
      </c>
      <c r="F24" s="2">
        <v>0.32738360526863608</v>
      </c>
      <c r="G24" s="2">
        <v>0.31650562745092897</v>
      </c>
      <c r="H24" s="2">
        <v>0.35103887650075472</v>
      </c>
      <c r="I24" s="2">
        <v>0.40666430995321079</v>
      </c>
      <c r="J24" s="2">
        <v>0.35450996771100812</v>
      </c>
      <c r="K24" s="2">
        <v>0.36199758580419217</v>
      </c>
      <c r="L24" s="2">
        <v>0.47499776772350566</v>
      </c>
      <c r="M24" s="2">
        <v>0.37605270216274739</v>
      </c>
      <c r="N24" s="2">
        <v>0.38802647465400075</v>
      </c>
      <c r="O24" s="2">
        <v>0.51551263847042561</v>
      </c>
      <c r="P24" s="2">
        <v>0.4636356481417781</v>
      </c>
      <c r="Q24" s="2">
        <v>0.38097332332378731</v>
      </c>
      <c r="R24" s="2">
        <v>0.4698846981325448</v>
      </c>
      <c r="S24" s="2">
        <v>0.38934687713437688</v>
      </c>
      <c r="T24" s="2">
        <v>0.35495886588370834</v>
      </c>
      <c r="U24" s="2">
        <v>0.40556485332670006</v>
      </c>
      <c r="V24" s="2">
        <v>0.68187718794369412</v>
      </c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x14ac:dyDescent="0.35">
      <c r="A25" s="50" t="s">
        <v>24</v>
      </c>
      <c r="B25" s="32" t="s">
        <v>238</v>
      </c>
      <c r="C25" s="2">
        <v>0.20949114866513593</v>
      </c>
      <c r="D25" s="2">
        <v>0.1861974231178031</v>
      </c>
      <c r="E25" s="2">
        <v>0.18067181093292495</v>
      </c>
      <c r="F25" s="2">
        <v>0.22496255141212843</v>
      </c>
      <c r="G25" s="2">
        <v>0.20089285911279336</v>
      </c>
      <c r="H25" s="2">
        <v>0.2348229466500662</v>
      </c>
      <c r="I25" s="2">
        <v>0.28394786179999898</v>
      </c>
      <c r="J25" s="2">
        <v>0.22789094475606941</v>
      </c>
      <c r="K25" s="2">
        <v>0.24198541668711213</v>
      </c>
      <c r="L25" s="2">
        <v>0.35029060077602259</v>
      </c>
      <c r="M25" s="2">
        <v>0.24875169743332681</v>
      </c>
      <c r="N25" s="2">
        <v>0.2824555777268879</v>
      </c>
      <c r="O25" s="2">
        <v>0.41652851867793311</v>
      </c>
      <c r="P25" s="2">
        <v>0.35936264720766009</v>
      </c>
      <c r="Q25" s="2">
        <v>0.29664487427824693</v>
      </c>
      <c r="R25" s="2">
        <v>0.38682773566158934</v>
      </c>
      <c r="S25" s="2">
        <v>0.3142828002706648</v>
      </c>
      <c r="T25" s="2">
        <v>0.27128278024896801</v>
      </c>
      <c r="U25" s="2">
        <v>0.33858775603822988</v>
      </c>
      <c r="V25" s="2">
        <v>0.59979519532676184</v>
      </c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x14ac:dyDescent="0.35">
      <c r="A26" s="50" t="s">
        <v>25</v>
      </c>
      <c r="B26" s="32" t="s">
        <v>239</v>
      </c>
      <c r="C26" s="2">
        <v>9.6228744470653008E-2</v>
      </c>
      <c r="D26" s="2">
        <v>9.4815395730076718E-2</v>
      </c>
      <c r="E26" s="2">
        <v>9.6852585681848874E-2</v>
      </c>
      <c r="F26" s="2">
        <v>0.10242105385650765</v>
      </c>
      <c r="G26" s="2">
        <v>0.11561276833813561</v>
      </c>
      <c r="H26" s="2">
        <v>0.11621592985068853</v>
      </c>
      <c r="I26" s="2">
        <v>0.12271644815321184</v>
      </c>
      <c r="J26" s="2">
        <v>0.12661902295493868</v>
      </c>
      <c r="K26" s="2">
        <v>0.12001216911708011</v>
      </c>
      <c r="L26" s="2">
        <v>0.12470716694748307</v>
      </c>
      <c r="M26" s="2">
        <v>0.12730100472942049</v>
      </c>
      <c r="N26" s="2">
        <v>0.10557089692711287</v>
      </c>
      <c r="O26" s="2">
        <v>9.8984119792492595E-2</v>
      </c>
      <c r="P26" s="2">
        <v>0.10427300093411793</v>
      </c>
      <c r="Q26" s="2">
        <v>8.4328449045540363E-2</v>
      </c>
      <c r="R26" s="2">
        <v>8.3056962470955481E-2</v>
      </c>
      <c r="S26" s="2">
        <v>7.5064076863712095E-2</v>
      </c>
      <c r="T26" s="2">
        <v>8.3676085634740327E-2</v>
      </c>
      <c r="U26" s="2">
        <v>6.697709728847015E-2</v>
      </c>
      <c r="V26" s="2">
        <v>8.2081992616932373E-2</v>
      </c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x14ac:dyDescent="0.35">
      <c r="A27" s="50" t="s">
        <v>26</v>
      </c>
      <c r="B27" s="32" t="s">
        <v>240</v>
      </c>
      <c r="C27" s="2">
        <v>1.9548178365628267E-4</v>
      </c>
      <c r="D27" s="2">
        <v>6.0898038024079313E-4</v>
      </c>
      <c r="E27" s="2">
        <v>6.8201759124999041E-4</v>
      </c>
      <c r="F27" s="2">
        <v>7.4208103883207678E-4</v>
      </c>
      <c r="G27" s="2">
        <v>7.116607612358591E-4</v>
      </c>
      <c r="H27" s="2">
        <v>7.5132239885877935E-4</v>
      </c>
      <c r="I27" s="2">
        <v>8.5468172112708278E-4</v>
      </c>
      <c r="J27" s="2">
        <v>8.4593308850269453E-4</v>
      </c>
      <c r="K27" s="2">
        <v>8.3987750970515129E-4</v>
      </c>
      <c r="L27" s="2">
        <v>7.4952372399597438E-4</v>
      </c>
      <c r="M27" s="2">
        <v>8.8972610044388268E-4</v>
      </c>
      <c r="N27" s="2">
        <v>7.7201171360590686E-4</v>
      </c>
      <c r="O27" s="2">
        <v>6.9265402593087627E-4</v>
      </c>
      <c r="P27" s="2">
        <v>7.3207005731600852E-4</v>
      </c>
      <c r="Q27" s="2">
        <v>7.3546243176362657E-4</v>
      </c>
      <c r="R27" s="2">
        <v>7.6067198660626975E-4</v>
      </c>
      <c r="S27" s="2">
        <v>9.0212780826541615E-4</v>
      </c>
      <c r="T27" s="2">
        <v>9.3094519824634401E-4</v>
      </c>
      <c r="U27" s="2">
        <v>8.6426795800981129E-4</v>
      </c>
      <c r="V27" s="2">
        <v>9.5348682000730189E-4</v>
      </c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x14ac:dyDescent="0.35">
      <c r="A28" s="50" t="s">
        <v>27</v>
      </c>
      <c r="B28" s="32" t="s">
        <v>241</v>
      </c>
      <c r="C28" s="44"/>
      <c r="D28" s="2">
        <v>4.5768090688904327E-4</v>
      </c>
      <c r="E28" s="2">
        <v>5.3152944234488835E-4</v>
      </c>
      <c r="F28" s="2">
        <v>6.2051545951872687E-4</v>
      </c>
      <c r="G28" s="2">
        <v>6.043540842029508E-4</v>
      </c>
      <c r="H28" s="2">
        <v>6.5419357249327107E-4</v>
      </c>
      <c r="I28" s="2">
        <v>7.5424862056005528E-4</v>
      </c>
      <c r="J28" s="2">
        <v>7.0624869135911322E-4</v>
      </c>
      <c r="K28" s="2">
        <v>7.2781834929011157E-4</v>
      </c>
      <c r="L28" s="2">
        <v>6.1226526172942965E-4</v>
      </c>
      <c r="M28" s="2">
        <v>7.6304368357198399E-4</v>
      </c>
      <c r="N28" s="2">
        <v>6.1655350359130943E-4</v>
      </c>
      <c r="O28" s="2">
        <v>5.7073450679231898E-4</v>
      </c>
      <c r="P28" s="2">
        <v>5.9837209693422791E-4</v>
      </c>
      <c r="Q28" s="2">
        <v>5.7688350927273232E-4</v>
      </c>
      <c r="R28" s="2">
        <v>6.058237691772087E-4</v>
      </c>
      <c r="S28" s="2">
        <v>7.4612662608808649E-4</v>
      </c>
      <c r="T28" s="2">
        <v>7.7238471631092202E-4</v>
      </c>
      <c r="U28" s="2">
        <v>7.1829616360602629E-4</v>
      </c>
      <c r="V28" s="2">
        <v>8.2211025921869287E-4</v>
      </c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x14ac:dyDescent="0.35">
      <c r="A29" s="50" t="s">
        <v>28</v>
      </c>
      <c r="B29" s="32" t="s">
        <v>242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  <c r="M29" s="8" t="s">
        <v>3</v>
      </c>
      <c r="N29" s="8" t="s">
        <v>3</v>
      </c>
      <c r="O29" s="8" t="s">
        <v>3</v>
      </c>
      <c r="P29" s="8" t="s">
        <v>3</v>
      </c>
      <c r="Q29" s="8" t="s">
        <v>3</v>
      </c>
      <c r="R29" s="8" t="s">
        <v>3</v>
      </c>
      <c r="S29" s="8" t="s">
        <v>3</v>
      </c>
      <c r="T29" s="8" t="s">
        <v>3</v>
      </c>
      <c r="U29" s="8" t="s">
        <v>3</v>
      </c>
      <c r="V29" s="8" t="s">
        <v>3</v>
      </c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x14ac:dyDescent="0.35">
      <c r="A30" s="50" t="s">
        <v>29</v>
      </c>
      <c r="B30" s="32" t="s">
        <v>243</v>
      </c>
      <c r="C30" s="8">
        <v>1.9548178365628267E-4</v>
      </c>
      <c r="D30" s="8">
        <v>1.5129947335174984E-4</v>
      </c>
      <c r="E30" s="8">
        <v>1.5048814890510206E-4</v>
      </c>
      <c r="F30" s="8">
        <v>1.2156557931334989E-4</v>
      </c>
      <c r="G30" s="8">
        <v>1.0730667703290843E-4</v>
      </c>
      <c r="H30" s="8">
        <v>9.7128826365508231E-5</v>
      </c>
      <c r="I30" s="8">
        <v>1.0043310056702744E-4</v>
      </c>
      <c r="J30" s="8">
        <v>1.3968439714358134E-4</v>
      </c>
      <c r="K30" s="8">
        <v>1.1205916041503979E-4</v>
      </c>
      <c r="L30" s="8">
        <v>1.3725846226654464E-4</v>
      </c>
      <c r="M30" s="8">
        <v>1.2668241687189885E-4</v>
      </c>
      <c r="N30" s="8">
        <v>1.5545821001459732E-4</v>
      </c>
      <c r="O30" s="8">
        <v>1.2191951913855725E-4</v>
      </c>
      <c r="P30" s="8">
        <v>1.3369796038178059E-4</v>
      </c>
      <c r="Q30" s="8">
        <v>1.5857892249089412E-4</v>
      </c>
      <c r="R30" s="8">
        <v>1.5484821742906099E-4</v>
      </c>
      <c r="S30" s="8">
        <v>1.5600118217732977E-4</v>
      </c>
      <c r="T30" s="8">
        <v>1.5856048193542194E-4</v>
      </c>
      <c r="U30" s="8">
        <v>1.4597179440378489E-4</v>
      </c>
      <c r="V30" s="8">
        <v>1.3137656078860896E-4</v>
      </c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x14ac:dyDescent="0.35">
      <c r="A31" s="50" t="s">
        <v>30</v>
      </c>
      <c r="B31" s="32" t="s">
        <v>244</v>
      </c>
      <c r="C31" s="8" t="s">
        <v>3</v>
      </c>
      <c r="D31" s="8" t="s">
        <v>3</v>
      </c>
      <c r="E31" s="8" t="s">
        <v>3</v>
      </c>
      <c r="F31" s="8" t="s">
        <v>3</v>
      </c>
      <c r="G31" s="8" t="s">
        <v>3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3</v>
      </c>
      <c r="M31" s="8" t="s">
        <v>3</v>
      </c>
      <c r="N31" s="8" t="s">
        <v>3</v>
      </c>
      <c r="O31" s="8" t="s">
        <v>3</v>
      </c>
      <c r="P31" s="8" t="s">
        <v>3</v>
      </c>
      <c r="Q31" s="8" t="s">
        <v>3</v>
      </c>
      <c r="R31" s="8" t="s">
        <v>3</v>
      </c>
      <c r="S31" s="8" t="s">
        <v>3</v>
      </c>
      <c r="T31" s="8" t="s">
        <v>3</v>
      </c>
      <c r="U31" s="8" t="s">
        <v>3</v>
      </c>
      <c r="V31" s="8" t="s">
        <v>3</v>
      </c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x14ac:dyDescent="0.35">
      <c r="A32" s="50" t="s">
        <v>31</v>
      </c>
      <c r="B32" s="32" t="s">
        <v>245</v>
      </c>
      <c r="C32" s="8" t="s">
        <v>3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  <c r="M32" s="8" t="s">
        <v>3</v>
      </c>
      <c r="N32" s="8" t="s">
        <v>3</v>
      </c>
      <c r="O32" s="8" t="s">
        <v>3</v>
      </c>
      <c r="P32" s="8" t="s">
        <v>3</v>
      </c>
      <c r="Q32" s="8" t="s">
        <v>3</v>
      </c>
      <c r="R32" s="8" t="s">
        <v>3</v>
      </c>
      <c r="S32" s="8" t="s">
        <v>3</v>
      </c>
      <c r="T32" s="8" t="s">
        <v>3</v>
      </c>
      <c r="U32" s="8" t="s">
        <v>3</v>
      </c>
      <c r="V32" s="8" t="s">
        <v>3</v>
      </c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x14ac:dyDescent="0.35">
      <c r="A33" s="50" t="s">
        <v>32</v>
      </c>
      <c r="B33" s="32" t="s">
        <v>246</v>
      </c>
      <c r="C33" s="8" t="s">
        <v>3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  <c r="U33" s="8" t="s">
        <v>3</v>
      </c>
      <c r="V33" s="8" t="s">
        <v>3</v>
      </c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x14ac:dyDescent="0.35">
      <c r="A34" s="50" t="s">
        <v>33</v>
      </c>
      <c r="B34" s="32" t="s">
        <v>247</v>
      </c>
      <c r="C34" s="8" t="s">
        <v>3</v>
      </c>
      <c r="D34" s="8" t="s">
        <v>3</v>
      </c>
      <c r="E34" s="8" t="s">
        <v>3</v>
      </c>
      <c r="F34" s="8" t="s">
        <v>3</v>
      </c>
      <c r="G34" s="8" t="s">
        <v>3</v>
      </c>
      <c r="H34" s="8" t="s">
        <v>3</v>
      </c>
      <c r="I34" s="8" t="s">
        <v>3</v>
      </c>
      <c r="J34" s="8" t="s">
        <v>3</v>
      </c>
      <c r="K34" s="8" t="s">
        <v>3</v>
      </c>
      <c r="L34" s="8" t="s">
        <v>3</v>
      </c>
      <c r="M34" s="8" t="s">
        <v>3</v>
      </c>
      <c r="N34" s="8" t="s">
        <v>3</v>
      </c>
      <c r="O34" s="8" t="s">
        <v>3</v>
      </c>
      <c r="P34" s="8" t="s">
        <v>3</v>
      </c>
      <c r="Q34" s="8" t="s">
        <v>3</v>
      </c>
      <c r="R34" s="8" t="s">
        <v>3</v>
      </c>
      <c r="S34" s="8" t="s">
        <v>3</v>
      </c>
      <c r="T34" s="8" t="s">
        <v>3</v>
      </c>
      <c r="U34" s="8" t="s">
        <v>3</v>
      </c>
      <c r="V34" s="8" t="s">
        <v>3</v>
      </c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x14ac:dyDescent="0.35">
      <c r="A35" s="50" t="s">
        <v>34</v>
      </c>
      <c r="B35" s="32" t="s">
        <v>248</v>
      </c>
      <c r="C35" s="8" t="s">
        <v>3</v>
      </c>
      <c r="D35" s="8" t="s">
        <v>3</v>
      </c>
      <c r="E35" s="8" t="s">
        <v>3</v>
      </c>
      <c r="F35" s="8" t="s">
        <v>3</v>
      </c>
      <c r="G35" s="8" t="s">
        <v>3</v>
      </c>
      <c r="H35" s="8" t="s">
        <v>3</v>
      </c>
      <c r="I35" s="8" t="s">
        <v>3</v>
      </c>
      <c r="J35" s="8" t="s">
        <v>3</v>
      </c>
      <c r="K35" s="8" t="s">
        <v>3</v>
      </c>
      <c r="L35" s="8" t="s">
        <v>3</v>
      </c>
      <c r="M35" s="8" t="s">
        <v>3</v>
      </c>
      <c r="N35" s="8" t="s">
        <v>3</v>
      </c>
      <c r="O35" s="8" t="s">
        <v>3</v>
      </c>
      <c r="P35" s="8" t="s">
        <v>3</v>
      </c>
      <c r="Q35" s="8" t="s">
        <v>3</v>
      </c>
      <c r="R35" s="8" t="s">
        <v>3</v>
      </c>
      <c r="S35" s="8" t="s">
        <v>3</v>
      </c>
      <c r="T35" s="8" t="s">
        <v>3</v>
      </c>
      <c r="U35" s="8" t="s">
        <v>3</v>
      </c>
      <c r="V35" s="8" t="s">
        <v>3</v>
      </c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x14ac:dyDescent="0.35">
      <c r="A36" s="50" t="s">
        <v>35</v>
      </c>
      <c r="B36" s="32" t="s">
        <v>249</v>
      </c>
      <c r="C36" s="8" t="s">
        <v>3</v>
      </c>
      <c r="D36" s="8" t="s">
        <v>3</v>
      </c>
      <c r="E36" s="8" t="s">
        <v>3</v>
      </c>
      <c r="F36" s="8" t="s">
        <v>3</v>
      </c>
      <c r="G36" s="8" t="s">
        <v>3</v>
      </c>
      <c r="H36" s="8" t="s">
        <v>3</v>
      </c>
      <c r="I36" s="8" t="s">
        <v>3</v>
      </c>
      <c r="J36" s="8" t="s">
        <v>3</v>
      </c>
      <c r="K36" s="8" t="s">
        <v>3</v>
      </c>
      <c r="L36" s="8" t="s">
        <v>3</v>
      </c>
      <c r="M36" s="8" t="s">
        <v>3</v>
      </c>
      <c r="N36" s="8" t="s">
        <v>3</v>
      </c>
      <c r="O36" s="8" t="s">
        <v>3</v>
      </c>
      <c r="P36" s="8" t="s">
        <v>3</v>
      </c>
      <c r="Q36" s="8" t="s">
        <v>3</v>
      </c>
      <c r="R36" s="8" t="s">
        <v>3</v>
      </c>
      <c r="S36" s="8" t="s">
        <v>3</v>
      </c>
      <c r="T36" s="8" t="s">
        <v>3</v>
      </c>
      <c r="U36" s="8" t="s">
        <v>3</v>
      </c>
      <c r="V36" s="8" t="s">
        <v>3</v>
      </c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x14ac:dyDescent="0.35">
      <c r="A37" s="50" t="s">
        <v>36</v>
      </c>
      <c r="B37" s="32" t="s">
        <v>250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x14ac:dyDescent="0.35">
      <c r="A38" s="50" t="s">
        <v>37</v>
      </c>
      <c r="B38" s="32" t="s">
        <v>251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x14ac:dyDescent="0.35">
      <c r="A39" s="50" t="s">
        <v>38</v>
      </c>
      <c r="B39" s="32" t="s">
        <v>252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x14ac:dyDescent="0.35">
      <c r="A40" s="50" t="s">
        <v>39</v>
      </c>
      <c r="B40" s="32" t="s">
        <v>253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x14ac:dyDescent="0.35">
      <c r="A41" s="50" t="s">
        <v>40</v>
      </c>
      <c r="B41" s="32" t="s">
        <v>254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x14ac:dyDescent="0.35">
      <c r="A42" s="50" t="s">
        <v>41</v>
      </c>
      <c r="B42" s="32" t="s">
        <v>255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x14ac:dyDescent="0.35">
      <c r="A43" s="50" t="s">
        <v>42</v>
      </c>
      <c r="B43" s="32" t="s">
        <v>256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 x14ac:dyDescent="0.35">
      <c r="A44" s="50" t="s">
        <v>43</v>
      </c>
      <c r="B44" s="32" t="s">
        <v>257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30"/>
      <c r="X44" s="30"/>
      <c r="Y44" s="30"/>
      <c r="Z44" s="30"/>
      <c r="AA44" s="30"/>
      <c r="AB44" s="30"/>
      <c r="AC44" s="30"/>
      <c r="AD44" s="30"/>
      <c r="AE44" s="30"/>
    </row>
    <row r="45" spans="1:31" x14ac:dyDescent="0.35">
      <c r="A45" s="50" t="s">
        <v>44</v>
      </c>
      <c r="B45" s="32" t="s">
        <v>258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30"/>
      <c r="X45" s="30"/>
      <c r="Y45" s="30"/>
      <c r="Z45" s="30"/>
      <c r="AA45" s="30"/>
      <c r="AB45" s="30"/>
      <c r="AC45" s="30"/>
      <c r="AD45" s="30"/>
      <c r="AE45" s="30"/>
    </row>
    <row r="46" spans="1:31" x14ac:dyDescent="0.35">
      <c r="A46" s="50" t="s">
        <v>45</v>
      </c>
      <c r="B46" s="32" t="s">
        <v>259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x14ac:dyDescent="0.35">
      <c r="A47" s="50" t="s">
        <v>46</v>
      </c>
      <c r="B47" s="32" t="s">
        <v>260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x14ac:dyDescent="0.35">
      <c r="A48" s="50" t="s">
        <v>47</v>
      </c>
      <c r="B48" s="32" t="s">
        <v>261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30"/>
      <c r="X48" s="30"/>
      <c r="Y48" s="30"/>
      <c r="Z48" s="30"/>
      <c r="AA48" s="30"/>
      <c r="AB48" s="30"/>
      <c r="AC48" s="30"/>
      <c r="AD48" s="30"/>
      <c r="AE48" s="30"/>
    </row>
    <row r="49" spans="1:31" x14ac:dyDescent="0.35">
      <c r="A49" s="50" t="s">
        <v>48</v>
      </c>
      <c r="B49" s="32" t="s">
        <v>262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30"/>
      <c r="X49" s="30"/>
      <c r="Y49" s="30"/>
      <c r="Z49" s="30"/>
      <c r="AA49" s="30"/>
      <c r="AB49" s="30"/>
      <c r="AC49" s="30"/>
      <c r="AD49" s="30"/>
      <c r="AE49" s="30"/>
    </row>
    <row r="50" spans="1:31" x14ac:dyDescent="0.35">
      <c r="A50" s="50" t="s">
        <v>49</v>
      </c>
      <c r="B50" s="32" t="s">
        <v>286</v>
      </c>
      <c r="C50" s="24">
        <v>4.4476906068360558</v>
      </c>
      <c r="D50" s="24">
        <v>4.1262869217996059</v>
      </c>
      <c r="E50" s="24">
        <v>4.1968533367886174</v>
      </c>
      <c r="F50" s="24">
        <v>4.2292251918342894</v>
      </c>
      <c r="G50" s="24">
        <v>4.3729872682527073</v>
      </c>
      <c r="H50" s="24">
        <v>4.5374511781616187</v>
      </c>
      <c r="I50" s="24">
        <v>4.5848219806991697</v>
      </c>
      <c r="J50" s="24">
        <v>4.7100905062715448</v>
      </c>
      <c r="K50" s="24">
        <v>5.007394474707632</v>
      </c>
      <c r="L50" s="24">
        <v>4.923076776042806</v>
      </c>
      <c r="M50" s="24">
        <v>4.9188363974497209</v>
      </c>
      <c r="N50" s="24">
        <v>5.1424465106202879</v>
      </c>
      <c r="O50" s="24">
        <v>5.1632620273258389</v>
      </c>
      <c r="P50" s="24">
        <v>5.1970829009388835</v>
      </c>
      <c r="Q50" s="24">
        <v>5.3789348736087819</v>
      </c>
      <c r="R50" s="24">
        <v>5.2238226543093065</v>
      </c>
      <c r="S50" s="24">
        <v>5.3350895128776941</v>
      </c>
      <c r="T50" s="24">
        <v>5.3491980335514224</v>
      </c>
      <c r="U50" s="24">
        <v>5.5567964904633609</v>
      </c>
      <c r="V50" s="24">
        <v>5.5268253106963083</v>
      </c>
      <c r="W50" s="30"/>
      <c r="X50" s="30"/>
      <c r="Y50" s="30"/>
      <c r="Z50" s="30"/>
      <c r="AA50" s="30"/>
      <c r="AB50" s="30"/>
      <c r="AC50" s="30"/>
      <c r="AD50" s="30"/>
      <c r="AE50" s="30"/>
    </row>
    <row r="51" spans="1:31" x14ac:dyDescent="0.35">
      <c r="A51" s="50" t="s">
        <v>50</v>
      </c>
      <c r="B51" s="32" t="s">
        <v>263</v>
      </c>
      <c r="C51" s="8">
        <v>0.38071939385217951</v>
      </c>
      <c r="D51" s="8">
        <v>0.4351120687807406</v>
      </c>
      <c r="E51" s="8">
        <v>0.46860497101726523</v>
      </c>
      <c r="F51" s="8">
        <v>0.46062577947400063</v>
      </c>
      <c r="G51" s="8">
        <v>0.50717877541198475</v>
      </c>
      <c r="H51" s="8">
        <v>0.56560040349932428</v>
      </c>
      <c r="I51" s="8">
        <v>0.55434056845524649</v>
      </c>
      <c r="J51" s="8">
        <v>0.59792838176482599</v>
      </c>
      <c r="K51" s="8">
        <v>0.71864093610299462</v>
      </c>
      <c r="L51" s="8">
        <v>0.64184039760098388</v>
      </c>
      <c r="M51" s="8">
        <v>0.60357256241309676</v>
      </c>
      <c r="N51" s="8">
        <v>0.68138061270413719</v>
      </c>
      <c r="O51" s="8">
        <v>0.65883673702346213</v>
      </c>
      <c r="P51" s="8">
        <v>0.64603106236306285</v>
      </c>
      <c r="Q51" s="8">
        <v>0.71960375324760473</v>
      </c>
      <c r="R51" s="8">
        <v>0.61321572755298503</v>
      </c>
      <c r="S51" s="8">
        <v>0.64713400015912326</v>
      </c>
      <c r="T51" s="8">
        <v>0.63620359565248008</v>
      </c>
      <c r="U51" s="8">
        <v>0.74255627664911983</v>
      </c>
      <c r="V51" s="8">
        <v>0.71675919028177759</v>
      </c>
      <c r="W51" s="30"/>
      <c r="X51" s="30"/>
      <c r="Y51" s="30"/>
      <c r="Z51" s="30"/>
      <c r="AA51" s="30"/>
      <c r="AB51" s="30"/>
      <c r="AC51" s="30"/>
      <c r="AD51" s="30"/>
      <c r="AE51" s="30"/>
    </row>
    <row r="52" spans="1:31" x14ac:dyDescent="0.35">
      <c r="A52" s="50" t="s">
        <v>51</v>
      </c>
      <c r="B52" s="32" t="s">
        <v>264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30"/>
      <c r="X52" s="30"/>
      <c r="Y52" s="30"/>
      <c r="Z52" s="30"/>
      <c r="AA52" s="30"/>
      <c r="AB52" s="30"/>
      <c r="AC52" s="30"/>
      <c r="AD52" s="30"/>
      <c r="AE52" s="30"/>
    </row>
    <row r="53" spans="1:31" x14ac:dyDescent="0.35">
      <c r="A53" s="50" t="s">
        <v>52</v>
      </c>
      <c r="B53" s="32" t="s">
        <v>265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30"/>
      <c r="X53" s="30"/>
      <c r="Y53" s="30"/>
      <c r="Z53" s="30"/>
      <c r="AA53" s="30"/>
      <c r="AB53" s="30"/>
      <c r="AC53" s="30"/>
      <c r="AD53" s="30"/>
      <c r="AE53" s="30"/>
    </row>
    <row r="54" spans="1:31" x14ac:dyDescent="0.35">
      <c r="A54" s="50" t="s">
        <v>53</v>
      </c>
      <c r="B54" s="32" t="s">
        <v>266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30"/>
      <c r="X54" s="30"/>
      <c r="Y54" s="30"/>
      <c r="Z54" s="30"/>
      <c r="AA54" s="30"/>
      <c r="AB54" s="30"/>
      <c r="AC54" s="30"/>
      <c r="AD54" s="30"/>
      <c r="AE54" s="30"/>
    </row>
    <row r="55" spans="1:31" x14ac:dyDescent="0.35">
      <c r="A55" s="50" t="s">
        <v>54</v>
      </c>
      <c r="B55" s="32" t="s">
        <v>267</v>
      </c>
      <c r="C55" s="8">
        <v>3.4135682510683295E-2</v>
      </c>
      <c r="D55" s="8">
        <v>3.5392729303808081E-2</v>
      </c>
      <c r="E55" s="8">
        <v>3.5796651979684568E-2</v>
      </c>
      <c r="F55" s="8">
        <v>3.5025542825446364E-2</v>
      </c>
      <c r="G55" s="8">
        <v>3.8279799224107819E-2</v>
      </c>
      <c r="H55" s="8">
        <v>3.7532710679461366E-2</v>
      </c>
      <c r="I55" s="8">
        <v>3.6207234638240854E-2</v>
      </c>
      <c r="J55" s="8">
        <v>3.8230221614890404E-2</v>
      </c>
      <c r="K55" s="8">
        <v>4.3629369070534614E-2</v>
      </c>
      <c r="L55" s="8">
        <v>4.4759567001080504E-2</v>
      </c>
      <c r="M55" s="8">
        <v>4.252264818487602E-2</v>
      </c>
      <c r="N55" s="8">
        <v>2.8487930015966334E-2</v>
      </c>
      <c r="O55" s="8">
        <v>3.5001396974982821E-2</v>
      </c>
      <c r="P55" s="8">
        <v>4.5391098819281051E-2</v>
      </c>
      <c r="Q55" s="8">
        <v>4.6908934755677485E-2</v>
      </c>
      <c r="R55" s="8">
        <v>4.2354542680780149E-2</v>
      </c>
      <c r="S55" s="8">
        <v>3.7891477388877708E-2</v>
      </c>
      <c r="T55" s="8">
        <v>3.3298665557297831E-2</v>
      </c>
      <c r="U55" s="8"/>
      <c r="V55" s="8"/>
      <c r="W55" s="30"/>
      <c r="X55" s="30"/>
      <c r="Y55" s="30"/>
      <c r="Z55" s="30"/>
      <c r="AA55" s="30"/>
      <c r="AB55" s="30"/>
      <c r="AC55" s="30"/>
      <c r="AD55" s="30"/>
      <c r="AE55" s="30"/>
    </row>
    <row r="56" spans="1:31" x14ac:dyDescent="0.35">
      <c r="A56" s="50" t="s">
        <v>55</v>
      </c>
      <c r="B56" s="32" t="s">
        <v>268</v>
      </c>
      <c r="C56" s="8">
        <v>1.2005460210600079</v>
      </c>
      <c r="D56" s="8">
        <v>1.3508355135167167</v>
      </c>
      <c r="E56" s="8">
        <v>0.88941037519987531</v>
      </c>
      <c r="F56" s="8">
        <v>0.87426590131842941</v>
      </c>
      <c r="G56" s="8">
        <v>0.96262330285003905</v>
      </c>
      <c r="H56" s="8">
        <v>1.0735073210971133</v>
      </c>
      <c r="I56" s="8">
        <v>1.0521361988712825</v>
      </c>
      <c r="J56" s="8">
        <v>1.1348656955423428</v>
      </c>
      <c r="K56" s="8">
        <v>1.3639776445943945</v>
      </c>
      <c r="L56" s="8">
        <v>1.2182105273221602</v>
      </c>
      <c r="M56" s="8">
        <v>1.1455783280122391</v>
      </c>
      <c r="N56" s="8">
        <v>1.2932576986614579</v>
      </c>
      <c r="O56" s="8">
        <v>1.2504695120912603</v>
      </c>
      <c r="P56" s="8">
        <v>1.2261643924087515</v>
      </c>
      <c r="Q56" s="8">
        <v>1.3658050677136535</v>
      </c>
      <c r="R56" s="8">
        <v>1.1638810171761287</v>
      </c>
      <c r="S56" s="8">
        <v>1.2282577639683552</v>
      </c>
      <c r="T56" s="8">
        <v>1.2075118995951364</v>
      </c>
      <c r="U56" s="8">
        <v>1.4093688660361716</v>
      </c>
      <c r="V56" s="8">
        <v>1.3604060984939632</v>
      </c>
      <c r="W56" s="30"/>
      <c r="X56" s="30"/>
      <c r="Y56" s="30"/>
      <c r="Z56" s="30"/>
      <c r="AA56" s="30"/>
      <c r="AB56" s="30"/>
      <c r="AC56" s="30"/>
      <c r="AD56" s="30"/>
      <c r="AE56" s="30"/>
    </row>
    <row r="57" spans="1:31" x14ac:dyDescent="0.35">
      <c r="A57" s="50" t="s">
        <v>56</v>
      </c>
      <c r="B57" s="32" t="s">
        <v>269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45">
        <v>0</v>
      </c>
      <c r="W57" s="30"/>
      <c r="X57" s="30"/>
      <c r="Y57" s="30"/>
      <c r="Z57" s="30"/>
      <c r="AA57" s="30"/>
      <c r="AB57" s="30"/>
      <c r="AC57" s="30"/>
      <c r="AD57" s="30"/>
      <c r="AE57" s="30"/>
    </row>
    <row r="58" spans="1:31" x14ac:dyDescent="0.35">
      <c r="A58" s="50" t="s">
        <v>57</v>
      </c>
      <c r="B58" s="32" t="s">
        <v>270</v>
      </c>
      <c r="C58" s="8">
        <v>3.2130089032653646</v>
      </c>
      <c r="D58" s="8">
        <v>2.7400586789790813</v>
      </c>
      <c r="E58" s="8">
        <v>3.2716463096090576</v>
      </c>
      <c r="F58" s="8">
        <v>3.3199337476904138</v>
      </c>
      <c r="G58" s="8">
        <v>3.3720841661785599</v>
      </c>
      <c r="H58" s="8">
        <v>3.4264111463850444</v>
      </c>
      <c r="I58" s="8">
        <v>3.4964785471896462</v>
      </c>
      <c r="J58" s="8">
        <v>3.5369945891143115</v>
      </c>
      <c r="K58" s="8">
        <v>3.5997874610427023</v>
      </c>
      <c r="L58" s="8">
        <v>3.6601066817195655</v>
      </c>
      <c r="M58" s="8">
        <v>3.7307354212526058</v>
      </c>
      <c r="N58" s="8">
        <v>3.8207008819428632</v>
      </c>
      <c r="O58" s="8">
        <v>3.8777911182595957</v>
      </c>
      <c r="P58" s="8">
        <v>3.9255274097108512</v>
      </c>
      <c r="Q58" s="8">
        <v>3.9662208711394507</v>
      </c>
      <c r="R58" s="8">
        <v>4.0175870944523977</v>
      </c>
      <c r="S58" s="8">
        <v>4.0689402715204608</v>
      </c>
      <c r="T58" s="8">
        <v>4.1083874683989885</v>
      </c>
      <c r="U58" s="8">
        <v>4.1474276244271904</v>
      </c>
      <c r="V58" s="8">
        <v>4.166419212202344</v>
      </c>
      <c r="W58" s="30"/>
      <c r="X58" s="30"/>
      <c r="Y58" s="30"/>
      <c r="Z58" s="30"/>
      <c r="AA58" s="30"/>
      <c r="AB58" s="30"/>
      <c r="AC58" s="30"/>
      <c r="AD58" s="30"/>
      <c r="AE58" s="30"/>
    </row>
    <row r="59" spans="1:31" x14ac:dyDescent="0.35">
      <c r="A59" s="50" t="s">
        <v>58</v>
      </c>
      <c r="B59" s="32" t="s">
        <v>271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30"/>
      <c r="X59" s="30"/>
      <c r="Y59" s="30"/>
      <c r="Z59" s="30"/>
      <c r="AA59" s="30"/>
      <c r="AB59" s="30"/>
      <c r="AC59" s="30"/>
      <c r="AD59" s="30"/>
      <c r="AE59" s="30"/>
    </row>
    <row r="60" spans="1:31" x14ac:dyDescent="0.35">
      <c r="A60" s="50" t="s">
        <v>59</v>
      </c>
      <c r="B60" s="32" t="s">
        <v>272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30"/>
      <c r="X60" s="30"/>
      <c r="Y60" s="30"/>
      <c r="Z60" s="30"/>
      <c r="AA60" s="30"/>
      <c r="AB60" s="30"/>
      <c r="AC60" s="30"/>
      <c r="AD60" s="30"/>
      <c r="AE60" s="30"/>
    </row>
    <row r="61" spans="1:31" x14ac:dyDescent="0.35">
      <c r="A61" s="50" t="s">
        <v>60</v>
      </c>
      <c r="B61" s="32" t="s">
        <v>273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>
        <v>0</v>
      </c>
      <c r="V61" s="45">
        <v>0</v>
      </c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35">
      <c r="A62" s="50" t="s">
        <v>61</v>
      </c>
      <c r="B62" s="32" t="s">
        <v>274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30"/>
      <c r="X62" s="30"/>
      <c r="Y62" s="30"/>
      <c r="Z62" s="30"/>
      <c r="AA62" s="30"/>
      <c r="AB62" s="30"/>
      <c r="AC62" s="30"/>
      <c r="AD62" s="30"/>
      <c r="AE62" s="30"/>
    </row>
    <row r="63" spans="1:31" x14ac:dyDescent="0.35">
      <c r="A63" s="50" t="s">
        <v>62</v>
      </c>
      <c r="B63" s="32" t="s">
        <v>275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30"/>
      <c r="X63" s="30"/>
      <c r="Y63" s="30"/>
      <c r="Z63" s="30"/>
      <c r="AA63" s="30"/>
      <c r="AB63" s="30"/>
      <c r="AC63" s="30"/>
      <c r="AD63" s="30"/>
      <c r="AE63" s="30"/>
    </row>
    <row r="64" spans="1:31" x14ac:dyDescent="0.35">
      <c r="A64" s="50" t="s">
        <v>63</v>
      </c>
      <c r="B64" s="32" t="s">
        <v>276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30"/>
      <c r="X64" s="30"/>
      <c r="Y64" s="30"/>
      <c r="Z64" s="30"/>
      <c r="AA64" s="30"/>
      <c r="AB64" s="30"/>
      <c r="AC64" s="30"/>
      <c r="AD64" s="30"/>
      <c r="AE64" s="30"/>
    </row>
    <row r="65" spans="1:31" x14ac:dyDescent="0.35">
      <c r="A65" s="50" t="s">
        <v>64</v>
      </c>
      <c r="B65" s="32" t="s">
        <v>277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35">
      <c r="A66" s="50" t="s">
        <v>65</v>
      </c>
      <c r="B66" s="32" t="s">
        <v>278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30"/>
      <c r="X66" s="30"/>
      <c r="Y66" s="30"/>
      <c r="Z66" s="30"/>
      <c r="AA66" s="30"/>
      <c r="AB66" s="30"/>
      <c r="AC66" s="30"/>
      <c r="AD66" s="30"/>
      <c r="AE66" s="30"/>
    </row>
    <row r="67" spans="1:31" x14ac:dyDescent="0.35">
      <c r="A67" s="50" t="s">
        <v>66</v>
      </c>
      <c r="B67" s="32" t="s">
        <v>279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 x14ac:dyDescent="0.35">
      <c r="A68" s="50" t="s">
        <v>67</v>
      </c>
      <c r="B68" s="32" t="s">
        <v>280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30"/>
      <c r="X68" s="30"/>
      <c r="Y68" s="30"/>
      <c r="Z68" s="30"/>
      <c r="AA68" s="30"/>
      <c r="AB68" s="30"/>
      <c r="AC68" s="30"/>
      <c r="AD68" s="30"/>
      <c r="AE68" s="30"/>
    </row>
    <row r="69" spans="1:31" x14ac:dyDescent="0.35">
      <c r="A69" s="50" t="s">
        <v>68</v>
      </c>
      <c r="B69" s="32" t="s">
        <v>281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30"/>
      <c r="X69" s="30"/>
      <c r="Y69" s="30"/>
      <c r="Z69" s="30"/>
      <c r="AA69" s="30"/>
      <c r="AB69" s="30"/>
      <c r="AC69" s="30"/>
      <c r="AD69" s="30"/>
      <c r="AE69" s="30"/>
    </row>
    <row r="70" spans="1:31" x14ac:dyDescent="0.35">
      <c r="A70" s="50" t="s">
        <v>69</v>
      </c>
      <c r="B70" s="32" t="s">
        <v>282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30"/>
      <c r="X70" s="30"/>
      <c r="Y70" s="30"/>
      <c r="Z70" s="30"/>
      <c r="AA70" s="30"/>
      <c r="AB70" s="30"/>
      <c r="AC70" s="30"/>
      <c r="AD70" s="30"/>
      <c r="AE70" s="30"/>
    </row>
    <row r="71" spans="1:31" x14ac:dyDescent="0.35">
      <c r="A71" s="50" t="s">
        <v>70</v>
      </c>
      <c r="B71" s="32" t="s">
        <v>283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x14ac:dyDescent="0.35">
      <c r="A72" s="50" t="s">
        <v>71</v>
      </c>
      <c r="B72" s="32" t="s">
        <v>284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x14ac:dyDescent="0.35">
      <c r="A73" s="50" t="s">
        <v>72</v>
      </c>
      <c r="B73" s="32" t="s">
        <v>285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x14ac:dyDescent="0.35">
      <c r="A74" s="50" t="s">
        <v>73</v>
      </c>
      <c r="B74" s="32" t="s">
        <v>287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x14ac:dyDescent="0.35">
      <c r="A75" s="50" t="s">
        <v>74</v>
      </c>
      <c r="B75" s="32" t="s">
        <v>288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  <c r="R75" s="45">
        <v>0</v>
      </c>
      <c r="S75" s="45">
        <v>0</v>
      </c>
      <c r="T75" s="45">
        <v>0</v>
      </c>
      <c r="U75" s="45">
        <v>0</v>
      </c>
      <c r="V75" s="45">
        <v>0</v>
      </c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x14ac:dyDescent="0.35">
      <c r="A76" s="50" t="s">
        <v>75</v>
      </c>
      <c r="B76" s="32" t="s">
        <v>289</v>
      </c>
      <c r="C76" s="24" t="s">
        <v>3</v>
      </c>
      <c r="D76" s="24" t="s">
        <v>3</v>
      </c>
      <c r="E76" s="24" t="s">
        <v>3</v>
      </c>
      <c r="F76" s="24" t="s">
        <v>3</v>
      </c>
      <c r="G76" s="24" t="s">
        <v>3</v>
      </c>
      <c r="H76" s="24" t="s">
        <v>3</v>
      </c>
      <c r="I76" s="24" t="s">
        <v>3</v>
      </c>
      <c r="J76" s="24" t="s">
        <v>3</v>
      </c>
      <c r="K76" s="24" t="s">
        <v>3</v>
      </c>
      <c r="L76" s="24" t="s">
        <v>3</v>
      </c>
      <c r="M76" s="24" t="s">
        <v>3</v>
      </c>
      <c r="N76" s="24" t="s">
        <v>3</v>
      </c>
      <c r="O76" s="24" t="s">
        <v>3</v>
      </c>
      <c r="P76" s="24" t="s">
        <v>3</v>
      </c>
      <c r="Q76" s="24" t="s">
        <v>3</v>
      </c>
      <c r="R76" s="24" t="s">
        <v>3</v>
      </c>
      <c r="S76" s="24" t="s">
        <v>3</v>
      </c>
      <c r="T76" s="24" t="s">
        <v>3</v>
      </c>
      <c r="U76" s="24" t="s">
        <v>3</v>
      </c>
      <c r="V76" s="24" t="s">
        <v>3</v>
      </c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x14ac:dyDescent="0.35">
      <c r="A77" s="50" t="s">
        <v>76</v>
      </c>
      <c r="B77" s="32" t="s">
        <v>290</v>
      </c>
      <c r="C77" s="24" t="s">
        <v>3</v>
      </c>
      <c r="D77" s="24" t="s">
        <v>3</v>
      </c>
      <c r="E77" s="24" t="s">
        <v>3</v>
      </c>
      <c r="F77" s="24" t="s">
        <v>3</v>
      </c>
      <c r="G77" s="24" t="s">
        <v>3</v>
      </c>
      <c r="H77" s="24" t="s">
        <v>3</v>
      </c>
      <c r="I77" s="24" t="s">
        <v>3</v>
      </c>
      <c r="J77" s="24" t="s">
        <v>3</v>
      </c>
      <c r="K77" s="24" t="s">
        <v>3</v>
      </c>
      <c r="L77" s="24" t="s">
        <v>3</v>
      </c>
      <c r="M77" s="24" t="s">
        <v>3</v>
      </c>
      <c r="N77" s="24" t="s">
        <v>3</v>
      </c>
      <c r="O77" s="24" t="s">
        <v>3</v>
      </c>
      <c r="P77" s="24" t="s">
        <v>3</v>
      </c>
      <c r="Q77" s="24" t="s">
        <v>3</v>
      </c>
      <c r="R77" s="24" t="s">
        <v>3</v>
      </c>
      <c r="S77" s="24" t="s">
        <v>3</v>
      </c>
      <c r="T77" s="24" t="s">
        <v>3</v>
      </c>
      <c r="U77" s="24" t="s">
        <v>3</v>
      </c>
      <c r="V77" s="24" t="s">
        <v>3</v>
      </c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x14ac:dyDescent="0.35">
      <c r="A78" s="30"/>
      <c r="B78" s="4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x14ac:dyDescent="0.35">
      <c r="A79" s="31" t="s">
        <v>138</v>
      </c>
      <c r="B79" s="2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x14ac:dyDescent="0.35">
      <c r="A80" s="30" t="s">
        <v>137</v>
      </c>
      <c r="B80" s="2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2" x14ac:dyDescent="0.35">
      <c r="A81" s="30" t="s">
        <v>128</v>
      </c>
      <c r="B81" s="2"/>
    </row>
    <row r="82" spans="1:2" x14ac:dyDescent="0.35">
      <c r="A82" s="31" t="s">
        <v>136</v>
      </c>
      <c r="B82" s="2"/>
    </row>
    <row r="83" spans="1:2" x14ac:dyDescent="0.35">
      <c r="A83" s="30" t="s">
        <v>165</v>
      </c>
      <c r="B83" s="2"/>
    </row>
  </sheetData>
  <mergeCells count="1">
    <mergeCell ref="A1:B1"/>
  </mergeCells>
  <conditionalFormatting sqref="C52:V52">
    <cfRule type="containsBlanks" dxfId="8" priority="7">
      <formula>LEN(TRIM(C52))=0</formula>
    </cfRule>
  </conditionalFormatting>
  <conditionalFormatting sqref="C53:V53">
    <cfRule type="containsBlanks" dxfId="7" priority="6">
      <formula>LEN(TRIM(C53))=0</formula>
    </cfRule>
  </conditionalFormatting>
  <conditionalFormatting sqref="C54:V54">
    <cfRule type="containsBlanks" dxfId="6" priority="5">
      <formula>LEN(TRIM(C54))=0</formula>
    </cfRule>
  </conditionalFormatting>
  <conditionalFormatting sqref="C57:V57">
    <cfRule type="containsBlanks" dxfId="5" priority="4">
      <formula>LEN(TRIM(C57))=0</formula>
    </cfRule>
  </conditionalFormatting>
  <conditionalFormatting sqref="C59:V59">
    <cfRule type="containsBlanks" dxfId="4" priority="3">
      <formula>LEN(TRIM(C59))=0</formula>
    </cfRule>
  </conditionalFormatting>
  <conditionalFormatting sqref="C60:V60">
    <cfRule type="containsBlanks" dxfId="3" priority="2">
      <formula>LEN(TRIM(C60))=0</formula>
    </cfRule>
  </conditionalFormatting>
  <conditionalFormatting sqref="C61:V61">
    <cfRule type="containsBlanks" dxfId="2" priority="1">
      <formula>LEN(TRIM(C61))=0</formula>
    </cfRule>
  </conditionalFormatting>
  <hyperlinks>
    <hyperlink ref="X4" r:id="rId1" xr:uid="{FF9FBF74-6BB6-4F66-8265-7CA03E326BA3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94C0-F1FB-498A-9732-7B2EFA1A5CB0}">
  <dimension ref="A1:AC84"/>
  <sheetViews>
    <sheetView topLeftCell="A32" zoomScale="55" zoomScaleNormal="69" workbookViewId="0">
      <pane xSplit="2" topLeftCell="C1" activePane="topRight" state="frozen"/>
      <selection pane="topRight" activeCell="G58" sqref="G58"/>
    </sheetView>
  </sheetViews>
  <sheetFormatPr defaultRowHeight="14.5" x14ac:dyDescent="0.35"/>
  <cols>
    <col min="1" max="1" width="18.81640625" customWidth="1"/>
    <col min="2" max="2" width="35.453125" style="4" customWidth="1"/>
    <col min="3" max="3" width="18.6328125" style="4" customWidth="1"/>
    <col min="4" max="22" width="17" style="2" customWidth="1"/>
    <col min="24" max="26" width="15.6328125" customWidth="1"/>
    <col min="27" max="27" width="42.453125" customWidth="1"/>
  </cols>
  <sheetData>
    <row r="1" spans="1:29" ht="37" customHeight="1" x14ac:dyDescent="0.45">
      <c r="A1" s="56" t="s">
        <v>133</v>
      </c>
      <c r="B1" s="56"/>
    </row>
    <row r="2" spans="1:29" ht="18.5" x14ac:dyDescent="0.45">
      <c r="A2" s="57"/>
      <c r="B2" s="57"/>
    </row>
    <row r="3" spans="1:29" x14ac:dyDescent="0.35">
      <c r="A3" s="31" t="s">
        <v>217</v>
      </c>
      <c r="B3" s="36" t="s">
        <v>160</v>
      </c>
      <c r="C3" s="43" t="s">
        <v>166</v>
      </c>
      <c r="D3" s="43" t="s">
        <v>0</v>
      </c>
      <c r="E3" s="43" t="s">
        <v>167</v>
      </c>
      <c r="F3" s="43" t="s">
        <v>168</v>
      </c>
      <c r="G3" s="43" t="s">
        <v>169</v>
      </c>
      <c r="H3" s="43" t="s">
        <v>170</v>
      </c>
      <c r="I3" s="43" t="s">
        <v>171</v>
      </c>
      <c r="J3" s="43" t="s">
        <v>172</v>
      </c>
      <c r="K3" s="43" t="s">
        <v>173</v>
      </c>
      <c r="L3" s="43" t="s">
        <v>174</v>
      </c>
      <c r="M3" s="43" t="s">
        <v>175</v>
      </c>
      <c r="N3" s="43" t="s">
        <v>176</v>
      </c>
      <c r="O3" s="43" t="s">
        <v>177</v>
      </c>
      <c r="P3" s="43" t="s">
        <v>178</v>
      </c>
      <c r="Q3" s="43" t="s">
        <v>179</v>
      </c>
      <c r="R3" s="43" t="s">
        <v>180</v>
      </c>
      <c r="S3" s="43" t="s">
        <v>181</v>
      </c>
      <c r="T3" s="43" t="s">
        <v>182</v>
      </c>
      <c r="U3" s="43" t="s">
        <v>183</v>
      </c>
      <c r="V3" s="43" t="s">
        <v>184</v>
      </c>
      <c r="X3" s="15" t="s">
        <v>116</v>
      </c>
      <c r="Y3" s="15" t="s">
        <v>117</v>
      </c>
      <c r="Z3" s="15" t="s">
        <v>118</v>
      </c>
      <c r="AA3" s="15" t="s">
        <v>113</v>
      </c>
    </row>
    <row r="4" spans="1:29" ht="15.5" x14ac:dyDescent="0.35">
      <c r="A4" s="53" t="s">
        <v>291</v>
      </c>
      <c r="B4" s="15" t="s">
        <v>134</v>
      </c>
      <c r="D4" s="51">
        <f>D5+D50</f>
        <v>1238.7578404235599</v>
      </c>
      <c r="E4" s="51">
        <f t="shared" ref="E4:V4" si="0">E5+E50</f>
        <v>1252.349405699573</v>
      </c>
      <c r="F4" s="51">
        <f t="shared" si="0"/>
        <v>1162.1843052182155</v>
      </c>
      <c r="G4" s="51">
        <f t="shared" si="0"/>
        <v>1110.7390722053769</v>
      </c>
      <c r="H4" s="51">
        <f t="shared" si="0"/>
        <v>1125.5698792207058</v>
      </c>
      <c r="I4" s="51">
        <f t="shared" si="0"/>
        <v>1111.714029773879</v>
      </c>
      <c r="J4" s="51">
        <f t="shared" si="0"/>
        <v>1122.8875930818251</v>
      </c>
      <c r="K4" s="51">
        <f t="shared" si="0"/>
        <v>1128.5634600557107</v>
      </c>
      <c r="L4" s="51">
        <f t="shared" si="0"/>
        <v>1119.8993208605107</v>
      </c>
      <c r="M4" s="51">
        <f t="shared" si="0"/>
        <v>1123.5057699418976</v>
      </c>
      <c r="N4" s="51">
        <f t="shared" si="0"/>
        <v>1122.9028924719112</v>
      </c>
      <c r="O4" s="51">
        <f t="shared" si="0"/>
        <v>1340.7372737170899</v>
      </c>
      <c r="P4" s="51">
        <f t="shared" si="0"/>
        <v>995.6048466586949</v>
      </c>
      <c r="Q4" s="51">
        <f t="shared" si="0"/>
        <v>1018.1025743291237</v>
      </c>
      <c r="R4" s="51">
        <f t="shared" si="0"/>
        <v>1124.1877232582679</v>
      </c>
      <c r="S4" s="51">
        <f t="shared" si="0"/>
        <v>1311.3497050167086</v>
      </c>
      <c r="T4" s="51">
        <f t="shared" si="0"/>
        <v>1133.2142983212539</v>
      </c>
      <c r="U4" s="51">
        <f t="shared" si="0"/>
        <v>800.43343439607702</v>
      </c>
      <c r="V4" s="51">
        <f t="shared" si="0"/>
        <v>799.90247616947147</v>
      </c>
      <c r="AB4" s="19"/>
      <c r="AC4" t="s">
        <v>85</v>
      </c>
    </row>
    <row r="5" spans="1:29" x14ac:dyDescent="0.35">
      <c r="A5" s="50" t="s">
        <v>4</v>
      </c>
      <c r="B5" s="32" t="s">
        <v>218</v>
      </c>
      <c r="C5" s="31"/>
      <c r="D5" s="5">
        <f>D6+D17+D24+D27</f>
        <v>120.15784042356</v>
      </c>
      <c r="E5" s="5">
        <f t="shared" ref="E5:V5" si="1">E6+E17+E24+E27</f>
        <v>126.94940569957288</v>
      </c>
      <c r="F5" s="5">
        <f t="shared" si="1"/>
        <v>108.18430521821543</v>
      </c>
      <c r="G5" s="5">
        <f t="shared" si="1"/>
        <v>105.03907220537683</v>
      </c>
      <c r="H5" s="5">
        <f t="shared" si="1"/>
        <v>119.8698792207058</v>
      </c>
      <c r="I5" s="5">
        <f t="shared" si="1"/>
        <v>106.01402977387907</v>
      </c>
      <c r="J5" s="5">
        <f t="shared" si="1"/>
        <v>117.18759308182511</v>
      </c>
      <c r="K5" s="5">
        <f t="shared" si="1"/>
        <v>122.86346005571077</v>
      </c>
      <c r="L5" s="5">
        <f t="shared" si="1"/>
        <v>114.19932086051064</v>
      </c>
      <c r="M5" s="5">
        <f t="shared" si="1"/>
        <v>117.80576994189748</v>
      </c>
      <c r="N5" s="5">
        <f t="shared" si="1"/>
        <v>117.20289247191114</v>
      </c>
      <c r="O5" s="5">
        <f t="shared" si="1"/>
        <v>116.73727371708982</v>
      </c>
      <c r="P5" s="5">
        <f t="shared" si="1"/>
        <v>111.60484665869488</v>
      </c>
      <c r="Q5" s="5">
        <f t="shared" si="1"/>
        <v>117.10257432912375</v>
      </c>
      <c r="R5" s="5">
        <f t="shared" si="1"/>
        <v>121.18772325826777</v>
      </c>
      <c r="S5" s="5">
        <f t="shared" si="1"/>
        <v>104.34970501670865</v>
      </c>
      <c r="T5" s="5">
        <f t="shared" si="1"/>
        <v>130.21429832125378</v>
      </c>
      <c r="U5" s="5">
        <f t="shared" si="1"/>
        <v>120.43343439607698</v>
      </c>
      <c r="V5" s="5">
        <f t="shared" si="1"/>
        <v>106.30247616947149</v>
      </c>
      <c r="AB5" s="11"/>
      <c r="AC5" t="s">
        <v>114</v>
      </c>
    </row>
    <row r="6" spans="1:29" x14ac:dyDescent="0.35">
      <c r="A6" s="50" t="s">
        <v>5</v>
      </c>
      <c r="B6" s="32" t="s">
        <v>219</v>
      </c>
      <c r="C6" s="31"/>
      <c r="D6" s="2">
        <f>SUM(D7:D16)</f>
        <v>79.39370154988579</v>
      </c>
      <c r="E6" s="2">
        <f t="shared" ref="E6:V6" si="2">SUM(E7:E16)</f>
        <v>83.408315491504609</v>
      </c>
      <c r="F6" s="2">
        <f t="shared" si="2"/>
        <v>63.827685667425023</v>
      </c>
      <c r="G6" s="2">
        <f t="shared" si="2"/>
        <v>64.839211739615152</v>
      </c>
      <c r="H6" s="2">
        <f t="shared" si="2"/>
        <v>75.289681679007302</v>
      </c>
      <c r="I6" s="2">
        <f t="shared" si="2"/>
        <v>63.824259993345173</v>
      </c>
      <c r="J6" s="2">
        <f t="shared" si="2"/>
        <v>72.162603121328956</v>
      </c>
      <c r="K6" s="2">
        <f t="shared" si="2"/>
        <v>79.673946239482703</v>
      </c>
      <c r="L6" s="2">
        <f t="shared" si="2"/>
        <v>70.598908712117307</v>
      </c>
      <c r="M6" s="2">
        <f t="shared" si="2"/>
        <v>75.975446965465267</v>
      </c>
      <c r="N6" s="2">
        <f t="shared" si="2"/>
        <v>74.181259797404863</v>
      </c>
      <c r="O6" s="2">
        <f t="shared" si="2"/>
        <v>72.647549298403419</v>
      </c>
      <c r="P6" s="2">
        <f t="shared" si="2"/>
        <v>69.551816555383937</v>
      </c>
      <c r="Q6" s="2">
        <f t="shared" si="2"/>
        <v>75.891195950613522</v>
      </c>
      <c r="R6" s="2">
        <f t="shared" si="2"/>
        <v>78.921343030182555</v>
      </c>
      <c r="S6" s="2">
        <f t="shared" si="2"/>
        <v>66.09426134700449</v>
      </c>
      <c r="T6" s="2">
        <f t="shared" si="2"/>
        <v>81.051398607019223</v>
      </c>
      <c r="U6" s="2">
        <f t="shared" si="2"/>
        <v>78.946774300758875</v>
      </c>
      <c r="V6" s="2">
        <f t="shared" si="2"/>
        <v>63.836204920090204</v>
      </c>
      <c r="AB6" s="20"/>
      <c r="AC6" t="s">
        <v>115</v>
      </c>
    </row>
    <row r="7" spans="1:29" x14ac:dyDescent="0.35">
      <c r="A7" s="50" t="s">
        <v>6</v>
      </c>
      <c r="B7" s="32" t="s">
        <v>220</v>
      </c>
      <c r="C7" s="31"/>
      <c r="D7" s="33">
        <v>23.332436265366546</v>
      </c>
      <c r="E7" s="33">
        <v>26.063379127012926</v>
      </c>
      <c r="F7" s="33">
        <v>19.821694577199704</v>
      </c>
      <c r="G7" s="33">
        <v>23.251672693870464</v>
      </c>
      <c r="H7" s="33">
        <v>27.025826443255642</v>
      </c>
      <c r="I7" s="33">
        <v>23.024390376224577</v>
      </c>
      <c r="J7" s="33">
        <v>26.226930956813693</v>
      </c>
      <c r="K7" s="33">
        <v>27.88634585398318</v>
      </c>
      <c r="L7" s="33">
        <v>26.154868600896702</v>
      </c>
      <c r="M7" s="33">
        <v>29.108487504666584</v>
      </c>
      <c r="N7" s="33">
        <v>28.629597345471179</v>
      </c>
      <c r="O7" s="33">
        <v>28.979216607979371</v>
      </c>
      <c r="P7" s="33">
        <v>27.079989333864638</v>
      </c>
      <c r="Q7" s="33">
        <v>28.678750715614704</v>
      </c>
      <c r="R7" s="33">
        <v>30.170143217984634</v>
      </c>
      <c r="S7" s="33">
        <v>22.82647215526169</v>
      </c>
      <c r="T7" s="33">
        <v>29.522171965941578</v>
      </c>
      <c r="U7" s="33">
        <v>29.298959818078416</v>
      </c>
      <c r="V7" s="33">
        <v>32.14899314362637</v>
      </c>
      <c r="X7" s="18" t="s">
        <v>129</v>
      </c>
      <c r="Y7" s="18" t="s">
        <v>130</v>
      </c>
      <c r="Z7" s="30"/>
      <c r="AA7" s="11" t="s">
        <v>89</v>
      </c>
    </row>
    <row r="8" spans="1:29" x14ac:dyDescent="0.35">
      <c r="A8" s="50" t="s">
        <v>7</v>
      </c>
      <c r="B8" s="32" t="s">
        <v>221</v>
      </c>
      <c r="C8" s="31"/>
      <c r="D8" s="2">
        <v>1.4282364448814182</v>
      </c>
      <c r="E8" s="2">
        <v>1.5210346089926978</v>
      </c>
      <c r="F8" s="2">
        <v>1.1764618100493216</v>
      </c>
      <c r="G8" s="2">
        <v>1.0224487994064977</v>
      </c>
      <c r="H8" s="2">
        <v>1.1659905628352232</v>
      </c>
      <c r="I8" s="2">
        <v>0.73267137433726204</v>
      </c>
      <c r="J8" s="2">
        <v>1.14956405769542</v>
      </c>
      <c r="K8" s="2">
        <v>1.1050961840176572</v>
      </c>
      <c r="L8" s="2">
        <v>0.88306537566338028</v>
      </c>
      <c r="M8" s="2">
        <v>1.0639137164827484</v>
      </c>
      <c r="N8" s="2">
        <v>1.2275826521015698</v>
      </c>
      <c r="O8" s="2">
        <v>0.96831760892498164</v>
      </c>
      <c r="P8" s="2">
        <v>0.73500316611552807</v>
      </c>
      <c r="Q8" s="2">
        <v>0.95104044842683688</v>
      </c>
      <c r="R8" s="2">
        <v>1.2128560887158459</v>
      </c>
      <c r="S8" s="2">
        <v>0.71609562537283755</v>
      </c>
      <c r="T8" s="2">
        <v>1.056676745689175</v>
      </c>
      <c r="U8" s="2">
        <v>1.2641332041066238</v>
      </c>
      <c r="V8" s="2">
        <v>1.6300160040699092</v>
      </c>
      <c r="X8" s="18" t="s">
        <v>129</v>
      </c>
      <c r="Y8" s="18" t="s">
        <v>130</v>
      </c>
      <c r="AA8" s="11" t="s">
        <v>89</v>
      </c>
    </row>
    <row r="9" spans="1:29" x14ac:dyDescent="0.35">
      <c r="A9" s="50" t="s">
        <v>8</v>
      </c>
      <c r="B9" s="32" t="s">
        <v>222</v>
      </c>
      <c r="C9" s="33">
        <v>7.62</v>
      </c>
      <c r="D9" s="33">
        <v>5.7480000000000002</v>
      </c>
      <c r="E9" s="33">
        <v>5.9320000000000004</v>
      </c>
      <c r="F9" s="33">
        <v>2.867</v>
      </c>
      <c r="G9" s="33">
        <v>2.956</v>
      </c>
      <c r="H9" s="33">
        <v>4.6580000000000004</v>
      </c>
      <c r="I9" s="33">
        <v>3.3159999999999998</v>
      </c>
      <c r="J9" s="33">
        <v>3.0950000000000002</v>
      </c>
      <c r="K9" s="33">
        <v>4.2530000000000001</v>
      </c>
      <c r="L9" s="33">
        <v>2.4279999999999999</v>
      </c>
      <c r="M9" s="33">
        <v>3.5409999999999999</v>
      </c>
      <c r="N9" s="33">
        <v>3.0470000000000002</v>
      </c>
      <c r="O9" s="33">
        <v>3.7349999999999999</v>
      </c>
      <c r="P9" s="33">
        <v>3.0019999999999998</v>
      </c>
      <c r="Q9" s="33">
        <v>2.581</v>
      </c>
      <c r="R9" s="33">
        <v>3.6920000000000002</v>
      </c>
      <c r="S9" s="33">
        <v>2.4580000000000002</v>
      </c>
      <c r="T9" s="33">
        <v>3.5219999999999998</v>
      </c>
      <c r="U9" s="33">
        <v>2.601</v>
      </c>
      <c r="V9" s="33">
        <v>2.863</v>
      </c>
      <c r="X9" s="21" t="s">
        <v>88</v>
      </c>
      <c r="Y9" s="21" t="s">
        <v>88</v>
      </c>
      <c r="Z9" s="12" t="s">
        <v>161</v>
      </c>
      <c r="AA9" s="12" t="s">
        <v>83</v>
      </c>
    </row>
    <row r="10" spans="1:29" x14ac:dyDescent="0.35">
      <c r="A10" s="50" t="s">
        <v>9</v>
      </c>
      <c r="B10" s="32" t="s">
        <v>223</v>
      </c>
      <c r="D10" s="38">
        <v>1.202537509266381</v>
      </c>
      <c r="E10" s="2">
        <v>1.4787369868526965</v>
      </c>
      <c r="F10" s="2">
        <v>0.92900419405683077</v>
      </c>
      <c r="G10" s="2">
        <v>1.5698140794523732</v>
      </c>
      <c r="H10" s="2">
        <v>1.6385862190539249</v>
      </c>
      <c r="I10" s="2">
        <v>1.4521965900073421</v>
      </c>
      <c r="J10" s="2">
        <v>1.8819494881051952</v>
      </c>
      <c r="K10" s="2">
        <v>2.0865926405417516</v>
      </c>
      <c r="L10" s="2">
        <v>1.89271750268144</v>
      </c>
      <c r="M10" s="2">
        <v>1.68254773806108</v>
      </c>
      <c r="N10" s="2">
        <v>1.79351442593891</v>
      </c>
      <c r="O10" s="2">
        <v>1.8675142506778921</v>
      </c>
      <c r="P10" s="2">
        <v>2.1638306031702563</v>
      </c>
      <c r="Q10" s="2">
        <v>2.1742184440117116</v>
      </c>
      <c r="R10" s="2">
        <v>1.931861203696065</v>
      </c>
      <c r="S10" s="2">
        <v>1.7751466931583821</v>
      </c>
      <c r="T10" s="2">
        <v>2.1683192907339328</v>
      </c>
      <c r="U10" s="2">
        <v>1.8239187961808332</v>
      </c>
      <c r="V10" s="2">
        <v>1.6672715000105056</v>
      </c>
      <c r="X10" s="18" t="s">
        <v>129</v>
      </c>
      <c r="Y10" s="18" t="s">
        <v>130</v>
      </c>
      <c r="AA10" s="11" t="s">
        <v>89</v>
      </c>
    </row>
    <row r="11" spans="1:29" x14ac:dyDescent="0.35">
      <c r="A11" s="50" t="s">
        <v>10</v>
      </c>
      <c r="B11" s="32" t="s">
        <v>224</v>
      </c>
      <c r="C11" s="37">
        <v>1.6E-2</v>
      </c>
      <c r="D11" s="8">
        <v>1.8377292235661334E-2</v>
      </c>
      <c r="E11" s="8">
        <v>6.4202445652173923E-2</v>
      </c>
      <c r="F11" s="8">
        <v>5.9873749999999996E-2</v>
      </c>
      <c r="G11" s="8">
        <v>5.7157396449704148E-2</v>
      </c>
      <c r="H11" s="8">
        <v>6.400640204865557E-2</v>
      </c>
      <c r="I11" s="8">
        <v>9.8703389830508484E-2</v>
      </c>
      <c r="J11" s="8">
        <v>9.4688524590163942E-2</v>
      </c>
      <c r="K11" s="8">
        <v>0</v>
      </c>
      <c r="L11" s="8">
        <v>0</v>
      </c>
      <c r="M11" s="8">
        <v>0.12607266435986159</v>
      </c>
      <c r="N11" s="8">
        <v>0.17661057692307688</v>
      </c>
      <c r="O11" s="8">
        <v>0.19698412698412698</v>
      </c>
      <c r="P11" s="8">
        <v>9.6928934010152262E-2</v>
      </c>
      <c r="Q11" s="8">
        <v>0.13013513513513514</v>
      </c>
      <c r="R11" s="8">
        <v>0.36971428571428572</v>
      </c>
      <c r="S11" s="8">
        <v>0</v>
      </c>
      <c r="T11" s="8">
        <v>0</v>
      </c>
      <c r="U11" s="8">
        <v>0.1017037037037037</v>
      </c>
      <c r="V11" s="8"/>
      <c r="X11" s="18" t="s">
        <v>120</v>
      </c>
      <c r="Y11" s="18" t="s">
        <v>119</v>
      </c>
      <c r="AA11" s="11" t="s">
        <v>89</v>
      </c>
    </row>
    <row r="12" spans="1:29" x14ac:dyDescent="0.35">
      <c r="A12" s="50" t="s">
        <v>11</v>
      </c>
      <c r="B12" s="32" t="s">
        <v>225</v>
      </c>
      <c r="C12" s="31"/>
      <c r="D12" s="2">
        <v>5.9146396259316951</v>
      </c>
      <c r="E12" s="2">
        <v>6.5408359747182336</v>
      </c>
      <c r="F12" s="2">
        <v>5.7529403990492396</v>
      </c>
      <c r="G12" s="2">
        <v>6.3447085731848833</v>
      </c>
      <c r="H12" s="2">
        <v>6.3156481412730754</v>
      </c>
      <c r="I12" s="2">
        <v>5.0816259114599349</v>
      </c>
      <c r="J12" s="2">
        <v>4.9288665828022733</v>
      </c>
      <c r="K12" s="2">
        <v>5.3459557059895353</v>
      </c>
      <c r="L12" s="2">
        <v>5.1331607617957404</v>
      </c>
      <c r="M12" s="2">
        <v>5.269629173130685</v>
      </c>
      <c r="N12" s="2">
        <v>4.9899176455288528</v>
      </c>
      <c r="O12" s="2">
        <v>5.0773417164722003</v>
      </c>
      <c r="P12" s="2">
        <v>4.8767785769787357</v>
      </c>
      <c r="Q12" s="2">
        <v>5.4606772626898863</v>
      </c>
      <c r="R12" s="2">
        <v>5.7700493497743572</v>
      </c>
      <c r="S12" s="2">
        <v>5.2649692288027232</v>
      </c>
      <c r="T12" s="2">
        <v>5.3775161625215473</v>
      </c>
      <c r="U12" s="2">
        <v>4.6096605825123103</v>
      </c>
      <c r="V12" s="2">
        <v>4.8600154496123285</v>
      </c>
      <c r="X12" s="18" t="s">
        <v>129</v>
      </c>
      <c r="Y12" s="18" t="s">
        <v>130</v>
      </c>
      <c r="AA12" s="11" t="s">
        <v>89</v>
      </c>
    </row>
    <row r="13" spans="1:29" x14ac:dyDescent="0.35">
      <c r="A13" s="50" t="s">
        <v>12</v>
      </c>
      <c r="B13" s="32" t="s">
        <v>226</v>
      </c>
      <c r="C13" s="29">
        <v>21.36</v>
      </c>
      <c r="D13" s="29">
        <v>23.67</v>
      </c>
      <c r="E13" s="29">
        <v>30.21</v>
      </c>
      <c r="F13" s="2">
        <v>14.770650825232853</v>
      </c>
      <c r="G13" s="2">
        <v>15.77313867477671</v>
      </c>
      <c r="H13" s="2">
        <v>17.734460873891056</v>
      </c>
      <c r="I13" s="2">
        <v>15.309132006293744</v>
      </c>
      <c r="J13" s="2">
        <v>16.935341667475676</v>
      </c>
      <c r="K13" s="2">
        <v>17.939154831038941</v>
      </c>
      <c r="L13" s="2">
        <v>16.93790860746557</v>
      </c>
      <c r="M13" s="2">
        <v>18.022959043908568</v>
      </c>
      <c r="N13" s="2">
        <v>16.196317627384214</v>
      </c>
      <c r="O13" s="2">
        <v>13.924095904985855</v>
      </c>
      <c r="P13" s="2">
        <v>14.257306251094379</v>
      </c>
      <c r="Q13" s="2">
        <v>19.826889337334674</v>
      </c>
      <c r="R13" s="2">
        <v>16.309885479414469</v>
      </c>
      <c r="S13" s="2">
        <v>17.51958040333038</v>
      </c>
      <c r="T13" s="2">
        <v>18.892928066665171</v>
      </c>
      <c r="U13" s="2">
        <v>18.045759569532709</v>
      </c>
      <c r="V13" s="2">
        <v>19.998265511321382</v>
      </c>
      <c r="X13" s="21" t="s">
        <v>94</v>
      </c>
      <c r="Y13" s="18" t="s">
        <v>129</v>
      </c>
      <c r="Z13" s="18" t="s">
        <v>130</v>
      </c>
      <c r="AA13" s="12" t="s">
        <v>162</v>
      </c>
    </row>
    <row r="14" spans="1:29" x14ac:dyDescent="0.35">
      <c r="A14" s="50" t="s">
        <v>13</v>
      </c>
      <c r="B14" s="32" t="s">
        <v>227</v>
      </c>
      <c r="C14" s="37">
        <v>13.946</v>
      </c>
      <c r="D14" s="2">
        <v>17.698352779569781</v>
      </c>
      <c r="E14" s="2">
        <v>11.221385119964156</v>
      </c>
      <c r="F14" s="2">
        <v>18.078211132171454</v>
      </c>
      <c r="G14" s="2">
        <v>13.520108312311951</v>
      </c>
      <c r="H14" s="2">
        <v>16.24910598018316</v>
      </c>
      <c r="I14" s="2">
        <v>14.282385163398398</v>
      </c>
      <c r="J14" s="2">
        <v>17.203253108481274</v>
      </c>
      <c r="K14" s="2">
        <v>20.370443824413393</v>
      </c>
      <c r="L14" s="2">
        <v>16.569773092170891</v>
      </c>
      <c r="M14" s="2">
        <v>16.346282852230516</v>
      </c>
      <c r="N14" s="2">
        <v>17.28494422330596</v>
      </c>
      <c r="O14" s="2">
        <v>17.24409704408858</v>
      </c>
      <c r="P14" s="2">
        <v>16.536297260648169</v>
      </c>
      <c r="Q14" s="2">
        <v>15.253683496165101</v>
      </c>
      <c r="R14" s="2">
        <v>18.257001773227248</v>
      </c>
      <c r="S14" s="2">
        <v>14.72025807217813</v>
      </c>
      <c r="T14" s="2">
        <v>19.880589335826958</v>
      </c>
      <c r="U14" s="2">
        <v>20.243837331266825</v>
      </c>
      <c r="X14" s="18" t="s">
        <v>129</v>
      </c>
      <c r="Y14" s="18" t="s">
        <v>119</v>
      </c>
      <c r="Z14" s="18" t="s">
        <v>120</v>
      </c>
      <c r="AA14" s="11" t="s">
        <v>89</v>
      </c>
    </row>
    <row r="15" spans="1:29" x14ac:dyDescent="0.35">
      <c r="A15" s="50" t="s">
        <v>14</v>
      </c>
      <c r="B15" s="32" t="s">
        <v>228</v>
      </c>
      <c r="C15" s="31"/>
      <c r="D15" s="2">
        <v>1.2976616001336226E-2</v>
      </c>
      <c r="E15" s="2">
        <v>4.6223644413273132E-2</v>
      </c>
      <c r="F15" s="2">
        <v>5.9882231279274875E-2</v>
      </c>
      <c r="G15" s="2">
        <v>8.1849659284497445E-2</v>
      </c>
      <c r="H15" s="2">
        <v>0.18807000360100828</v>
      </c>
      <c r="I15" s="2">
        <v>0.28092274031215059</v>
      </c>
      <c r="J15" s="2">
        <v>0.39179885552547383</v>
      </c>
      <c r="K15" s="2">
        <v>0.44031424667743152</v>
      </c>
      <c r="L15" s="2">
        <v>0.31603091088457741</v>
      </c>
      <c r="M15" s="2">
        <v>0.57046861750191158</v>
      </c>
      <c r="N15" s="2">
        <v>0.6172848241781852</v>
      </c>
      <c r="O15" s="2">
        <v>0.43909310389110051</v>
      </c>
      <c r="P15" s="2">
        <v>0.59710025062656635</v>
      </c>
      <c r="Q15" s="2">
        <v>0.50836849559701947</v>
      </c>
      <c r="R15" s="2">
        <v>0.83621143871143877</v>
      </c>
      <c r="S15" s="2">
        <v>0.47553076527991789</v>
      </c>
      <c r="T15" s="2">
        <v>0.17760210137172874</v>
      </c>
      <c r="U15" s="2">
        <v>0.36705164319248834</v>
      </c>
      <c r="V15" s="2">
        <v>0.27478166200559334</v>
      </c>
      <c r="X15" s="18" t="s">
        <v>129</v>
      </c>
      <c r="Y15" s="18" t="s">
        <v>130</v>
      </c>
      <c r="AA15" s="11" t="s">
        <v>89</v>
      </c>
    </row>
    <row r="16" spans="1:29" x14ac:dyDescent="0.35">
      <c r="A16" s="50" t="s">
        <v>15</v>
      </c>
      <c r="B16" s="32" t="s">
        <v>229</v>
      </c>
      <c r="C16" s="31"/>
      <c r="D16" s="2">
        <v>0.36814501663296595</v>
      </c>
      <c r="E16" s="2">
        <v>0.33051758389845254</v>
      </c>
      <c r="F16" s="2">
        <v>0.31196674838633931</v>
      </c>
      <c r="G16" s="2">
        <v>0.26231355087806701</v>
      </c>
      <c r="H16" s="2">
        <v>0.24998705286555609</v>
      </c>
      <c r="I16" s="2">
        <v>0.24623244148125836</v>
      </c>
      <c r="J16" s="2">
        <v>0.25520987983978638</v>
      </c>
      <c r="K16" s="2">
        <v>0.24704295282080216</v>
      </c>
      <c r="L16" s="2">
        <v>0.28338386055900161</v>
      </c>
      <c r="M16" s="2">
        <v>0.24408565512329852</v>
      </c>
      <c r="N16" s="2">
        <v>0.21849047657292542</v>
      </c>
      <c r="O16" s="2">
        <v>0.21588893439931967</v>
      </c>
      <c r="P16" s="2">
        <v>0.20658217887551716</v>
      </c>
      <c r="Q16" s="2">
        <v>0.32643261563844927</v>
      </c>
      <c r="R16" s="2">
        <v>0.37162019294420856</v>
      </c>
      <c r="S16" s="2">
        <v>0.3382084036204408</v>
      </c>
      <c r="T16" s="2">
        <v>0.45359493826912778</v>
      </c>
      <c r="U16" s="2">
        <v>0.59074965218495568</v>
      </c>
      <c r="V16" s="2">
        <v>0.39386164944411445</v>
      </c>
      <c r="X16" s="18" t="s">
        <v>129</v>
      </c>
      <c r="Y16" s="18" t="s">
        <v>130</v>
      </c>
      <c r="AA16" s="11" t="s">
        <v>89</v>
      </c>
    </row>
    <row r="17" spans="1:27" x14ac:dyDescent="0.35">
      <c r="A17" s="50" t="s">
        <v>16</v>
      </c>
      <c r="B17" s="32" t="s">
        <v>230</v>
      </c>
      <c r="C17" s="31"/>
      <c r="D17" s="2">
        <f>(D18+D21)</f>
        <v>35.9316258736742</v>
      </c>
      <c r="E17" s="2">
        <f t="shared" ref="E17:V17" si="3">(E18+E21)</f>
        <v>39.114298208068256</v>
      </c>
      <c r="F17" s="2">
        <f t="shared" si="3"/>
        <v>38.969911550790407</v>
      </c>
      <c r="G17" s="2">
        <f t="shared" si="3"/>
        <v>35.162730465761669</v>
      </c>
      <c r="H17" s="2">
        <f t="shared" si="3"/>
        <v>38.748035541698485</v>
      </c>
      <c r="I17" s="2">
        <f t="shared" si="3"/>
        <v>37.317386780533894</v>
      </c>
      <c r="J17" s="2">
        <f t="shared" si="3"/>
        <v>41.001571960496165</v>
      </c>
      <c r="K17" s="2">
        <f t="shared" si="3"/>
        <v>39.213169816228081</v>
      </c>
      <c r="L17" s="2">
        <f t="shared" si="3"/>
        <v>38.240280148393325</v>
      </c>
      <c r="M17" s="2">
        <f t="shared" si="3"/>
        <v>37.26817897643221</v>
      </c>
      <c r="N17" s="2">
        <f t="shared" si="3"/>
        <v>38.128049674506293</v>
      </c>
      <c r="O17" s="2">
        <f t="shared" si="3"/>
        <v>38.472943418686398</v>
      </c>
      <c r="P17" s="2">
        <f t="shared" si="3"/>
        <v>37.91436610331094</v>
      </c>
      <c r="Q17" s="2">
        <f t="shared" si="3"/>
        <v>36.553382378510236</v>
      </c>
      <c r="R17" s="2">
        <f t="shared" si="3"/>
        <v>37.802017228085205</v>
      </c>
      <c r="S17" s="2">
        <f t="shared" si="3"/>
        <v>34.115369669704165</v>
      </c>
      <c r="T17" s="2">
        <f t="shared" si="3"/>
        <v>38.39857371423458</v>
      </c>
      <c r="U17" s="2">
        <f t="shared" si="3"/>
        <v>38.315706095318106</v>
      </c>
      <c r="V17" s="2">
        <f t="shared" si="3"/>
        <v>38.354271249381284</v>
      </c>
    </row>
    <row r="18" spans="1:27" x14ac:dyDescent="0.35">
      <c r="A18" s="50" t="s">
        <v>17</v>
      </c>
      <c r="B18" s="32" t="s">
        <v>231</v>
      </c>
      <c r="C18" s="31"/>
      <c r="D18" s="2">
        <f>(D19+D20)</f>
        <v>12.475858055299712</v>
      </c>
      <c r="E18" s="2">
        <f t="shared" ref="E18:V18" si="4">(E19+E20)</f>
        <v>14.31036849246612</v>
      </c>
      <c r="F18" s="2">
        <f t="shared" si="4"/>
        <v>15.014968906516009</v>
      </c>
      <c r="G18" s="2">
        <f t="shared" si="4"/>
        <v>14.005804713498566</v>
      </c>
      <c r="H18" s="2">
        <f t="shared" si="4"/>
        <v>14.414210847493392</v>
      </c>
      <c r="I18" s="2">
        <f t="shared" si="4"/>
        <v>14.053870588316206</v>
      </c>
      <c r="J18" s="2">
        <f t="shared" si="4"/>
        <v>16.810423057358676</v>
      </c>
      <c r="K18" s="2">
        <f t="shared" si="4"/>
        <v>14.991975556133525</v>
      </c>
      <c r="L18" s="2">
        <f t="shared" si="4"/>
        <v>16.226775266374123</v>
      </c>
      <c r="M18" s="2">
        <f t="shared" si="4"/>
        <v>15.700658903752135</v>
      </c>
      <c r="N18" s="2">
        <f t="shared" si="4"/>
        <v>17.27572800315582</v>
      </c>
      <c r="O18" s="2">
        <f t="shared" si="4"/>
        <v>17.533969012702606</v>
      </c>
      <c r="P18" s="2">
        <f t="shared" si="4"/>
        <v>17.454194150443467</v>
      </c>
      <c r="Q18" s="2">
        <f t="shared" si="4"/>
        <v>17.696788484279111</v>
      </c>
      <c r="R18" s="2">
        <f t="shared" si="4"/>
        <v>17.810638498015763</v>
      </c>
      <c r="S18" s="2">
        <f t="shared" si="4"/>
        <v>17.131059740152644</v>
      </c>
      <c r="T18" s="2">
        <f t="shared" si="4"/>
        <v>21.185814970178697</v>
      </c>
      <c r="U18" s="2">
        <f t="shared" si="4"/>
        <v>20.516880755861965</v>
      </c>
      <c r="V18" s="2">
        <f t="shared" si="4"/>
        <v>21.843283647818847</v>
      </c>
      <c r="X18" s="7"/>
    </row>
    <row r="19" spans="1:27" x14ac:dyDescent="0.35">
      <c r="A19" s="50" t="s">
        <v>18</v>
      </c>
      <c r="B19" s="32" t="s">
        <v>232</v>
      </c>
      <c r="C19" s="31"/>
      <c r="D19" s="2">
        <v>12.076265433541446</v>
      </c>
      <c r="E19" s="2">
        <v>13.990324963648895</v>
      </c>
      <c r="F19" s="2">
        <v>14.819867724612415</v>
      </c>
      <c r="G19" s="2">
        <v>13.836282560116777</v>
      </c>
      <c r="H19" s="2">
        <v>14.196085650900105</v>
      </c>
      <c r="I19" s="2">
        <v>13.875394671901345</v>
      </c>
      <c r="J19" s="2">
        <v>16.652713127599171</v>
      </c>
      <c r="K19" s="2">
        <v>14.836053556270798</v>
      </c>
      <c r="L19" s="2">
        <v>16.084801621279222</v>
      </c>
      <c r="M19" s="2">
        <v>15.529092669529234</v>
      </c>
      <c r="N19" s="2">
        <v>17.116122967563825</v>
      </c>
      <c r="O19" s="2">
        <v>17.359874948504253</v>
      </c>
      <c r="P19" s="2">
        <v>17.290264932451404</v>
      </c>
      <c r="Q19" s="2">
        <v>17.533556636001148</v>
      </c>
      <c r="R19" s="2">
        <v>17.6312642340534</v>
      </c>
      <c r="S19" s="2">
        <v>16.992767931564973</v>
      </c>
      <c r="T19" s="2">
        <v>21.005599118853169</v>
      </c>
      <c r="U19" s="2">
        <v>20.343381417281204</v>
      </c>
      <c r="V19" s="2">
        <v>21.677829745737185</v>
      </c>
      <c r="X19" s="18" t="s">
        <v>129</v>
      </c>
      <c r="Y19" s="18" t="s">
        <v>130</v>
      </c>
      <c r="AA19" s="11" t="s">
        <v>89</v>
      </c>
    </row>
    <row r="20" spans="1:27" x14ac:dyDescent="0.35">
      <c r="A20" s="50" t="s">
        <v>19</v>
      </c>
      <c r="B20" s="32" t="s">
        <v>233</v>
      </c>
      <c r="C20" s="31"/>
      <c r="D20" s="2">
        <v>0.39959262175826671</v>
      </c>
      <c r="E20" s="2">
        <v>0.32004352881722464</v>
      </c>
      <c r="F20" s="2">
        <v>0.19510118190359382</v>
      </c>
      <c r="G20" s="2">
        <v>0.16952215338179041</v>
      </c>
      <c r="H20" s="2">
        <v>0.21812519659328611</v>
      </c>
      <c r="I20" s="2">
        <v>0.1784759164148613</v>
      </c>
      <c r="J20" s="2">
        <v>0.15770992975950412</v>
      </c>
      <c r="K20" s="2">
        <v>0.15592199986272762</v>
      </c>
      <c r="L20" s="2">
        <v>0.14197364509490054</v>
      </c>
      <c r="M20" s="2">
        <v>0.17156623422290126</v>
      </c>
      <c r="N20" s="2">
        <v>0.15960503559199568</v>
      </c>
      <c r="O20" s="2">
        <v>0.17409406419835308</v>
      </c>
      <c r="P20" s="2">
        <v>0.16392921799206156</v>
      </c>
      <c r="Q20" s="2">
        <v>0.16323184827796342</v>
      </c>
      <c r="R20" s="2">
        <v>0.17937426396236214</v>
      </c>
      <c r="S20" s="2">
        <v>0.13829180858766987</v>
      </c>
      <c r="T20" s="2">
        <v>0.18021585132552886</v>
      </c>
      <c r="U20" s="2">
        <v>0.17349933858076155</v>
      </c>
      <c r="V20" s="2">
        <v>0.16545390208166313</v>
      </c>
      <c r="X20" s="18" t="s">
        <v>129</v>
      </c>
      <c r="Y20" s="21" t="s">
        <v>88</v>
      </c>
      <c r="AA20" s="11" t="s">
        <v>89</v>
      </c>
    </row>
    <row r="21" spans="1:27" x14ac:dyDescent="0.35">
      <c r="A21" s="50" t="s">
        <v>20</v>
      </c>
      <c r="B21" s="32" t="s">
        <v>234</v>
      </c>
      <c r="C21" s="31"/>
      <c r="D21" s="2">
        <f>(D22+D23)</f>
        <v>23.45576781837449</v>
      </c>
      <c r="E21" s="2">
        <f t="shared" ref="E21:V21" si="5">(E22+E23)</f>
        <v>24.803929715602138</v>
      </c>
      <c r="F21" s="2">
        <f t="shared" si="5"/>
        <v>23.954942644274396</v>
      </c>
      <c r="G21" s="2">
        <f t="shared" si="5"/>
        <v>21.156925752263099</v>
      </c>
      <c r="H21" s="2">
        <f t="shared" si="5"/>
        <v>24.333824694205092</v>
      </c>
      <c r="I21" s="2">
        <f t="shared" si="5"/>
        <v>23.263516192217686</v>
      </c>
      <c r="J21" s="2">
        <f t="shared" si="5"/>
        <v>24.191148903137485</v>
      </c>
      <c r="K21" s="2">
        <f t="shared" si="5"/>
        <v>24.221194260094556</v>
      </c>
      <c r="L21" s="2">
        <f t="shared" si="5"/>
        <v>22.013504882019198</v>
      </c>
      <c r="M21" s="2">
        <f t="shared" si="5"/>
        <v>21.567520072680075</v>
      </c>
      <c r="N21" s="2">
        <f t="shared" si="5"/>
        <v>20.852321671350474</v>
      </c>
      <c r="O21" s="2">
        <f t="shared" si="5"/>
        <v>20.938974405983792</v>
      </c>
      <c r="P21" s="2">
        <f t="shared" si="5"/>
        <v>20.460171952867476</v>
      </c>
      <c r="Q21" s="2">
        <f t="shared" si="5"/>
        <v>18.856593894231125</v>
      </c>
      <c r="R21" s="2">
        <f t="shared" si="5"/>
        <v>19.991378730069442</v>
      </c>
      <c r="S21" s="2">
        <f t="shared" si="5"/>
        <v>16.984309929551522</v>
      </c>
      <c r="T21" s="2">
        <f t="shared" si="5"/>
        <v>17.212758744055883</v>
      </c>
      <c r="U21" s="2">
        <f t="shared" si="5"/>
        <v>17.79882533945614</v>
      </c>
      <c r="V21" s="2">
        <f t="shared" si="5"/>
        <v>16.510987601562441</v>
      </c>
      <c r="X21" s="6"/>
      <c r="AA21" s="6"/>
    </row>
    <row r="22" spans="1:27" ht="29" x14ac:dyDescent="0.35">
      <c r="A22" s="50" t="s">
        <v>21</v>
      </c>
      <c r="B22" s="32" t="s">
        <v>235</v>
      </c>
      <c r="C22" s="37">
        <v>13.581</v>
      </c>
      <c r="D22" s="2">
        <v>12.44772849062678</v>
      </c>
      <c r="E22" s="2">
        <v>13.427557570522119</v>
      </c>
      <c r="F22" s="2">
        <v>13.068740528187064</v>
      </c>
      <c r="G22" s="2">
        <v>9.9320959814170138</v>
      </c>
      <c r="H22" s="2">
        <v>12.622773516577015</v>
      </c>
      <c r="I22" s="2">
        <v>12.716865974918109</v>
      </c>
      <c r="J22" s="2">
        <v>13.097200038243882</v>
      </c>
      <c r="K22" s="2">
        <v>12.78613483873483</v>
      </c>
      <c r="L22" s="2">
        <v>11.852520210531084</v>
      </c>
      <c r="M22" s="2">
        <v>11.228411326446455</v>
      </c>
      <c r="N22" s="2">
        <v>10.876752025786393</v>
      </c>
      <c r="O22" s="2">
        <v>10.276152395785632</v>
      </c>
      <c r="P22" s="2">
        <v>9.9893346701020995</v>
      </c>
      <c r="Q22" s="2">
        <v>10.215179866216401</v>
      </c>
      <c r="R22" s="2">
        <v>10.656106156120089</v>
      </c>
      <c r="S22" s="2">
        <v>9.7605267907789681</v>
      </c>
      <c r="T22" s="2">
        <v>9.4389354262933818</v>
      </c>
      <c r="U22" s="2">
        <v>9.8415197536094787</v>
      </c>
      <c r="V22" s="2">
        <v>9.2938422089330057</v>
      </c>
      <c r="X22" s="22" t="s">
        <v>129</v>
      </c>
      <c r="Y22" s="22" t="s">
        <v>119</v>
      </c>
      <c r="Z22" s="22" t="s">
        <v>108</v>
      </c>
      <c r="AA22" s="14" t="s">
        <v>90</v>
      </c>
    </row>
    <row r="23" spans="1:27" x14ac:dyDescent="0.35">
      <c r="A23" s="50" t="s">
        <v>22</v>
      </c>
      <c r="B23" s="32" t="s">
        <v>236</v>
      </c>
      <c r="C23" s="31"/>
      <c r="D23" s="2">
        <v>11.008039327747712</v>
      </c>
      <c r="E23" s="2">
        <v>11.376372145080019</v>
      </c>
      <c r="F23" s="2">
        <v>10.886202116087334</v>
      </c>
      <c r="G23" s="2">
        <v>11.224829770846085</v>
      </c>
      <c r="H23" s="2">
        <v>11.711051177628077</v>
      </c>
      <c r="I23" s="2">
        <v>10.546650217299579</v>
      </c>
      <c r="J23" s="2">
        <v>11.093948864893603</v>
      </c>
      <c r="K23" s="2">
        <v>11.435059421359725</v>
      </c>
      <c r="L23" s="2">
        <v>10.160984671488114</v>
      </c>
      <c r="M23" s="2">
        <v>10.339108746233618</v>
      </c>
      <c r="N23" s="2">
        <v>9.9755696455640805</v>
      </c>
      <c r="O23" s="2">
        <v>10.662822010198163</v>
      </c>
      <c r="P23" s="2">
        <v>10.470837282765377</v>
      </c>
      <c r="Q23" s="2">
        <v>8.6414140280147222</v>
      </c>
      <c r="R23" s="2">
        <v>9.3352725739493554</v>
      </c>
      <c r="S23" s="2">
        <v>7.2237831387725553</v>
      </c>
      <c r="T23" s="2">
        <v>7.7738233177625009</v>
      </c>
      <c r="U23" s="2">
        <v>7.9573055858466617</v>
      </c>
      <c r="V23" s="2">
        <v>7.217145392629436</v>
      </c>
      <c r="X23" s="18" t="s">
        <v>129</v>
      </c>
      <c r="Y23" s="18" t="s">
        <v>130</v>
      </c>
      <c r="AA23" s="11" t="s">
        <v>89</v>
      </c>
    </row>
    <row r="24" spans="1:27" x14ac:dyDescent="0.35">
      <c r="A24" s="50" t="s">
        <v>23</v>
      </c>
      <c r="B24" s="32" t="s">
        <v>237</v>
      </c>
      <c r="C24" s="2">
        <f>C25+C26</f>
        <v>3.8981000000000003</v>
      </c>
      <c r="D24" s="2">
        <f>D25+D26</f>
        <v>4.7565960000000009</v>
      </c>
      <c r="E24" s="2">
        <f t="shared" ref="E24:V24" si="6">E25+E26</f>
        <v>4.3507160000000002</v>
      </c>
      <c r="F24" s="2">
        <f t="shared" si="6"/>
        <v>5.311204</v>
      </c>
      <c r="G24" s="2">
        <f t="shared" si="6"/>
        <v>4.9448880000000015</v>
      </c>
      <c r="H24" s="2">
        <f t="shared" si="6"/>
        <v>5.7296960000000006</v>
      </c>
      <c r="I24" s="2">
        <f t="shared" si="6"/>
        <v>4.7753040000000011</v>
      </c>
      <c r="J24" s="2">
        <f t="shared" si="6"/>
        <v>3.9056160000000002</v>
      </c>
      <c r="K24" s="2">
        <f t="shared" si="6"/>
        <v>3.8552440000000003</v>
      </c>
      <c r="L24" s="2">
        <f t="shared" si="6"/>
        <v>5.2544520000000006</v>
      </c>
      <c r="M24" s="2">
        <f t="shared" si="6"/>
        <v>4.4499000000000004</v>
      </c>
      <c r="N24" s="2">
        <f t="shared" si="6"/>
        <v>4.7645120000000007</v>
      </c>
      <c r="O24" s="2">
        <f t="shared" si="6"/>
        <v>5.5176319999999999</v>
      </c>
      <c r="P24" s="2">
        <f t="shared" si="6"/>
        <v>4.0388400000000004</v>
      </c>
      <c r="Q24" s="2">
        <f t="shared" si="6"/>
        <v>4.558916</v>
      </c>
      <c r="R24" s="2">
        <f t="shared" si="6"/>
        <v>4.3879960000000002</v>
      </c>
      <c r="S24" s="2">
        <f t="shared" si="6"/>
        <v>4.0536080000000005</v>
      </c>
      <c r="T24" s="2">
        <f t="shared" si="6"/>
        <v>10.685804000000001</v>
      </c>
      <c r="U24" s="2">
        <f t="shared" si="6"/>
        <v>3.0954000000000006</v>
      </c>
      <c r="V24" s="2">
        <f t="shared" si="6"/>
        <v>4.0325480000000002</v>
      </c>
      <c r="X24" s="55" t="s">
        <v>131</v>
      </c>
      <c r="AA24" s="54" t="s">
        <v>127</v>
      </c>
    </row>
    <row r="25" spans="1:27" x14ac:dyDescent="0.35">
      <c r="A25" s="50" t="s">
        <v>24</v>
      </c>
      <c r="B25" s="32" t="s">
        <v>238</v>
      </c>
      <c r="C25" s="38">
        <v>0.62002000000000013</v>
      </c>
      <c r="D25" s="2">
        <v>0.6860360000000002</v>
      </c>
      <c r="E25" s="2">
        <v>1.3341960000000002</v>
      </c>
      <c r="F25" s="2">
        <v>1.497004</v>
      </c>
      <c r="G25" s="2">
        <v>0.58000800000000008</v>
      </c>
      <c r="H25" s="2">
        <v>7.9376000000000016E-2</v>
      </c>
      <c r="I25" s="2">
        <v>0.23258400000000004</v>
      </c>
      <c r="J25" s="2">
        <v>0.20477600000000004</v>
      </c>
      <c r="K25" s="2">
        <v>0.20640400000000003</v>
      </c>
      <c r="L25" s="2">
        <v>0.35917200000000005</v>
      </c>
      <c r="M25" s="2">
        <v>0.52910000000000013</v>
      </c>
      <c r="N25" s="2">
        <v>0.4011920000000001</v>
      </c>
      <c r="O25" s="2">
        <v>0.25731200000000004</v>
      </c>
      <c r="P25" s="2">
        <v>0.16016000000000002</v>
      </c>
      <c r="Q25" s="2">
        <v>0.34587600000000007</v>
      </c>
      <c r="R25" s="2">
        <v>0.26959600000000006</v>
      </c>
      <c r="S25" s="2">
        <v>3.2450080000000003</v>
      </c>
      <c r="T25" s="2">
        <v>2.1994040000000004</v>
      </c>
      <c r="U25" s="2">
        <v>1.8957600000000003</v>
      </c>
      <c r="V25" s="2">
        <v>2.6134680000000001</v>
      </c>
      <c r="X25" s="55"/>
      <c r="AA25" s="54"/>
    </row>
    <row r="26" spans="1:27" x14ac:dyDescent="0.35">
      <c r="A26" s="50" t="s">
        <v>25</v>
      </c>
      <c r="B26" s="32" t="s">
        <v>239</v>
      </c>
      <c r="C26" s="38">
        <v>3.2780800000000001</v>
      </c>
      <c r="D26" s="2">
        <v>4.0705600000000004</v>
      </c>
      <c r="E26" s="2">
        <v>3.0165199999999999</v>
      </c>
      <c r="F26" s="2">
        <v>3.8142000000000005</v>
      </c>
      <c r="G26" s="2">
        <v>4.3648800000000012</v>
      </c>
      <c r="H26" s="2">
        <v>5.6503200000000007</v>
      </c>
      <c r="I26" s="2">
        <v>4.542720000000001</v>
      </c>
      <c r="J26" s="2">
        <v>3.7008400000000004</v>
      </c>
      <c r="K26" s="2">
        <v>3.6488400000000003</v>
      </c>
      <c r="L26" s="2">
        <v>4.8952800000000005</v>
      </c>
      <c r="M26" s="2">
        <v>3.9208000000000003</v>
      </c>
      <c r="N26" s="2">
        <v>4.3633200000000008</v>
      </c>
      <c r="O26" s="2">
        <v>5.2603200000000001</v>
      </c>
      <c r="P26" s="2">
        <v>3.8786800000000001</v>
      </c>
      <c r="Q26" s="2">
        <v>4.2130400000000003</v>
      </c>
      <c r="R26" s="2">
        <v>4.1184000000000003</v>
      </c>
      <c r="S26" s="2">
        <v>0.80859999999999999</v>
      </c>
      <c r="T26" s="2">
        <v>8.4863999999999997</v>
      </c>
      <c r="U26" s="2">
        <v>1.19964</v>
      </c>
      <c r="V26" s="2">
        <v>1.4190800000000001</v>
      </c>
      <c r="X26" s="55"/>
      <c r="AA26" s="54"/>
    </row>
    <row r="27" spans="1:27" x14ac:dyDescent="0.35">
      <c r="A27" s="50" t="s">
        <v>26</v>
      </c>
      <c r="B27" s="32" t="s">
        <v>240</v>
      </c>
      <c r="C27" s="2"/>
      <c r="D27" s="2">
        <f>D28</f>
        <v>7.5917000000000012E-2</v>
      </c>
      <c r="E27" s="2">
        <f t="shared" ref="E27:V27" si="7">E28</f>
        <v>7.6075999999999977E-2</v>
      </c>
      <c r="F27" s="2">
        <f t="shared" si="7"/>
        <v>7.5504000000000002E-2</v>
      </c>
      <c r="G27" s="2">
        <f t="shared" si="7"/>
        <v>9.2242000000000005E-2</v>
      </c>
      <c r="H27" s="2">
        <f t="shared" si="7"/>
        <v>0.10246599999999999</v>
      </c>
      <c r="I27" s="2">
        <f t="shared" si="7"/>
        <v>9.7079000000000013E-2</v>
      </c>
      <c r="J27" s="2">
        <f t="shared" si="7"/>
        <v>0.117802</v>
      </c>
      <c r="K27" s="2">
        <f t="shared" si="7"/>
        <v>0.12110000000000001</v>
      </c>
      <c r="L27" s="2">
        <f t="shared" si="7"/>
        <v>0.10568000000000001</v>
      </c>
      <c r="M27" s="2">
        <f t="shared" si="7"/>
        <v>0.11224399999999998</v>
      </c>
      <c r="N27" s="2">
        <f t="shared" si="7"/>
        <v>0.12907099999999999</v>
      </c>
      <c r="O27" s="2">
        <f t="shared" si="7"/>
        <v>9.9149000000000015E-2</v>
      </c>
      <c r="P27" s="2">
        <f t="shared" si="7"/>
        <v>9.9823999999999982E-2</v>
      </c>
      <c r="Q27" s="2">
        <f t="shared" si="7"/>
        <v>9.9080000000000015E-2</v>
      </c>
      <c r="R27" s="2">
        <f t="shared" si="7"/>
        <v>7.6367000000000004E-2</v>
      </c>
      <c r="S27" s="2">
        <f t="shared" si="7"/>
        <v>8.6465999999999987E-2</v>
      </c>
      <c r="T27" s="2">
        <f t="shared" si="7"/>
        <v>7.8522000000000008E-2</v>
      </c>
      <c r="U27" s="2">
        <f t="shared" si="7"/>
        <v>7.5553999999999996E-2</v>
      </c>
      <c r="V27" s="2">
        <f t="shared" si="7"/>
        <v>7.9451999999999995E-2</v>
      </c>
    </row>
    <row r="28" spans="1:27" x14ac:dyDescent="0.35">
      <c r="A28" s="50" t="s">
        <v>27</v>
      </c>
      <c r="B28" s="32" t="s">
        <v>241</v>
      </c>
      <c r="C28" s="31"/>
      <c r="D28" s="2">
        <v>7.5917000000000012E-2</v>
      </c>
      <c r="E28" s="2">
        <v>7.6075999999999977E-2</v>
      </c>
      <c r="F28" s="2">
        <v>7.5504000000000002E-2</v>
      </c>
      <c r="G28" s="2">
        <v>9.2242000000000005E-2</v>
      </c>
      <c r="H28" s="2">
        <v>0.10246599999999999</v>
      </c>
      <c r="I28" s="2">
        <v>9.7079000000000013E-2</v>
      </c>
      <c r="J28" s="2">
        <v>0.117802</v>
      </c>
      <c r="K28" s="2">
        <v>0.12110000000000001</v>
      </c>
      <c r="L28" s="2">
        <v>0.10568000000000001</v>
      </c>
      <c r="M28" s="2">
        <v>0.11224399999999998</v>
      </c>
      <c r="N28" s="2">
        <v>0.12907099999999999</v>
      </c>
      <c r="O28" s="2">
        <v>9.9149000000000015E-2</v>
      </c>
      <c r="P28" s="2">
        <v>9.9823999999999982E-2</v>
      </c>
      <c r="Q28" s="2">
        <v>9.9080000000000015E-2</v>
      </c>
      <c r="R28" s="2">
        <v>7.6367000000000004E-2</v>
      </c>
      <c r="S28" s="2">
        <v>8.6465999999999987E-2</v>
      </c>
      <c r="T28" s="2">
        <v>7.8522000000000008E-2</v>
      </c>
      <c r="U28" s="2">
        <v>7.5553999999999996E-2</v>
      </c>
      <c r="V28" s="2">
        <v>7.9451999999999995E-2</v>
      </c>
      <c r="X28" s="21" t="s">
        <v>84</v>
      </c>
      <c r="AA28" s="12" t="s">
        <v>85</v>
      </c>
    </row>
    <row r="29" spans="1:27" x14ac:dyDescent="0.35">
      <c r="A29" s="50" t="s">
        <v>28</v>
      </c>
      <c r="B29" s="32" t="s">
        <v>242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  <c r="M29" s="8" t="s">
        <v>3</v>
      </c>
      <c r="N29" s="8" t="s">
        <v>3</v>
      </c>
      <c r="O29" s="8" t="s">
        <v>3</v>
      </c>
      <c r="P29" s="8" t="s">
        <v>3</v>
      </c>
      <c r="Q29" s="8" t="s">
        <v>3</v>
      </c>
      <c r="R29" s="8" t="s">
        <v>3</v>
      </c>
      <c r="S29" s="8" t="s">
        <v>3</v>
      </c>
      <c r="T29" s="8" t="s">
        <v>3</v>
      </c>
      <c r="U29" s="8" t="s">
        <v>3</v>
      </c>
      <c r="V29" s="8" t="s">
        <v>3</v>
      </c>
    </row>
    <row r="30" spans="1:27" x14ac:dyDescent="0.35">
      <c r="A30" s="50" t="s">
        <v>29</v>
      </c>
      <c r="B30" s="32" t="s">
        <v>243</v>
      </c>
      <c r="C30" s="8" t="s">
        <v>3</v>
      </c>
      <c r="D30" s="8" t="s">
        <v>3</v>
      </c>
      <c r="E30" s="8" t="s">
        <v>3</v>
      </c>
      <c r="F30" s="8" t="s">
        <v>3</v>
      </c>
      <c r="G30" s="8" t="s">
        <v>3</v>
      </c>
      <c r="H30" s="8" t="s">
        <v>3</v>
      </c>
      <c r="I30" s="8" t="s">
        <v>3</v>
      </c>
      <c r="J30" s="8" t="s">
        <v>3</v>
      </c>
      <c r="K30" s="8" t="s">
        <v>3</v>
      </c>
      <c r="L30" s="8" t="s">
        <v>3</v>
      </c>
      <c r="M30" s="8" t="s">
        <v>3</v>
      </c>
      <c r="N30" s="8" t="s">
        <v>3</v>
      </c>
      <c r="O30" s="8" t="s">
        <v>3</v>
      </c>
      <c r="P30" s="8" t="s">
        <v>3</v>
      </c>
      <c r="Q30" s="8" t="s">
        <v>3</v>
      </c>
      <c r="R30" s="8" t="s">
        <v>3</v>
      </c>
      <c r="S30" s="8" t="s">
        <v>3</v>
      </c>
      <c r="T30" s="8" t="s">
        <v>3</v>
      </c>
      <c r="U30" s="8" t="s">
        <v>3</v>
      </c>
      <c r="V30" s="8" t="s">
        <v>3</v>
      </c>
      <c r="X30" s="9" t="s">
        <v>87</v>
      </c>
      <c r="AA30" t="s">
        <v>215</v>
      </c>
    </row>
    <row r="31" spans="1:27" x14ac:dyDescent="0.35">
      <c r="A31" s="50" t="s">
        <v>30</v>
      </c>
      <c r="B31" s="32" t="s">
        <v>244</v>
      </c>
      <c r="C31" s="8" t="s">
        <v>3</v>
      </c>
      <c r="D31" s="8" t="s">
        <v>3</v>
      </c>
      <c r="E31" s="8" t="s">
        <v>3</v>
      </c>
      <c r="F31" s="8" t="s">
        <v>3</v>
      </c>
      <c r="G31" s="8" t="s">
        <v>3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3</v>
      </c>
      <c r="M31" s="8" t="s">
        <v>3</v>
      </c>
      <c r="N31" s="8" t="s">
        <v>3</v>
      </c>
      <c r="O31" s="8" t="s">
        <v>3</v>
      </c>
      <c r="P31" s="8" t="s">
        <v>3</v>
      </c>
      <c r="Q31" s="8" t="s">
        <v>3</v>
      </c>
      <c r="R31" s="8" t="s">
        <v>3</v>
      </c>
      <c r="S31" s="8" t="s">
        <v>3</v>
      </c>
      <c r="T31" s="8" t="s">
        <v>3</v>
      </c>
      <c r="U31" s="8" t="s">
        <v>3</v>
      </c>
      <c r="V31" s="8" t="s">
        <v>3</v>
      </c>
    </row>
    <row r="32" spans="1:27" x14ac:dyDescent="0.35">
      <c r="A32" s="50" t="s">
        <v>31</v>
      </c>
      <c r="B32" s="32" t="s">
        <v>245</v>
      </c>
      <c r="C32" s="8" t="s">
        <v>3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  <c r="M32" s="8" t="s">
        <v>3</v>
      </c>
      <c r="N32" s="8" t="s">
        <v>3</v>
      </c>
      <c r="O32" s="8" t="s">
        <v>3</v>
      </c>
      <c r="P32" s="8" t="s">
        <v>3</v>
      </c>
      <c r="Q32" s="8" t="s">
        <v>3</v>
      </c>
      <c r="R32" s="8" t="s">
        <v>3</v>
      </c>
      <c r="S32" s="8" t="s">
        <v>3</v>
      </c>
      <c r="T32" s="8" t="s">
        <v>3</v>
      </c>
      <c r="U32" s="8" t="s">
        <v>3</v>
      </c>
      <c r="V32" s="8" t="s">
        <v>3</v>
      </c>
    </row>
    <row r="33" spans="1:22" x14ac:dyDescent="0.35">
      <c r="A33" s="50" t="s">
        <v>32</v>
      </c>
      <c r="B33" s="32" t="s">
        <v>246</v>
      </c>
      <c r="C33" s="8" t="s">
        <v>3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  <c r="U33" s="8" t="s">
        <v>3</v>
      </c>
      <c r="V33" s="8" t="s">
        <v>3</v>
      </c>
    </row>
    <row r="34" spans="1:22" x14ac:dyDescent="0.35">
      <c r="A34" s="50" t="s">
        <v>33</v>
      </c>
      <c r="B34" s="32" t="s">
        <v>247</v>
      </c>
      <c r="C34" s="8" t="s">
        <v>3</v>
      </c>
      <c r="D34" s="8" t="s">
        <v>3</v>
      </c>
      <c r="E34" s="8" t="s">
        <v>3</v>
      </c>
      <c r="F34" s="8" t="s">
        <v>3</v>
      </c>
      <c r="G34" s="8" t="s">
        <v>3</v>
      </c>
      <c r="H34" s="8" t="s">
        <v>3</v>
      </c>
      <c r="I34" s="8" t="s">
        <v>3</v>
      </c>
      <c r="J34" s="8" t="s">
        <v>3</v>
      </c>
      <c r="K34" s="8" t="s">
        <v>3</v>
      </c>
      <c r="L34" s="8" t="s">
        <v>3</v>
      </c>
      <c r="M34" s="8" t="s">
        <v>3</v>
      </c>
      <c r="N34" s="8" t="s">
        <v>3</v>
      </c>
      <c r="O34" s="8" t="s">
        <v>3</v>
      </c>
      <c r="P34" s="8" t="s">
        <v>3</v>
      </c>
      <c r="Q34" s="8" t="s">
        <v>3</v>
      </c>
      <c r="R34" s="8" t="s">
        <v>3</v>
      </c>
      <c r="S34" s="8" t="s">
        <v>3</v>
      </c>
      <c r="T34" s="8" t="s">
        <v>3</v>
      </c>
      <c r="U34" s="8" t="s">
        <v>3</v>
      </c>
      <c r="V34" s="8" t="s">
        <v>3</v>
      </c>
    </row>
    <row r="35" spans="1:22" x14ac:dyDescent="0.35">
      <c r="A35" s="50" t="s">
        <v>34</v>
      </c>
      <c r="B35" s="32" t="s">
        <v>248</v>
      </c>
      <c r="C35" s="8" t="s">
        <v>3</v>
      </c>
      <c r="D35" s="8" t="s">
        <v>3</v>
      </c>
      <c r="E35" s="8" t="s">
        <v>3</v>
      </c>
      <c r="F35" s="8" t="s">
        <v>3</v>
      </c>
      <c r="G35" s="8" t="s">
        <v>3</v>
      </c>
      <c r="H35" s="8" t="s">
        <v>3</v>
      </c>
      <c r="I35" s="8" t="s">
        <v>3</v>
      </c>
      <c r="J35" s="8" t="s">
        <v>3</v>
      </c>
      <c r="K35" s="8" t="s">
        <v>3</v>
      </c>
      <c r="L35" s="8" t="s">
        <v>3</v>
      </c>
      <c r="M35" s="8" t="s">
        <v>3</v>
      </c>
      <c r="N35" s="8" t="s">
        <v>3</v>
      </c>
      <c r="O35" s="8" t="s">
        <v>3</v>
      </c>
      <c r="P35" s="8" t="s">
        <v>3</v>
      </c>
      <c r="Q35" s="8" t="s">
        <v>3</v>
      </c>
      <c r="R35" s="8" t="s">
        <v>3</v>
      </c>
      <c r="S35" s="8" t="s">
        <v>3</v>
      </c>
      <c r="T35" s="8" t="s">
        <v>3</v>
      </c>
      <c r="U35" s="8" t="s">
        <v>3</v>
      </c>
      <c r="V35" s="8" t="s">
        <v>3</v>
      </c>
    </row>
    <row r="36" spans="1:22" x14ac:dyDescent="0.35">
      <c r="A36" s="50" t="s">
        <v>35</v>
      </c>
      <c r="B36" s="32" t="s">
        <v>249</v>
      </c>
      <c r="C36" s="8" t="s">
        <v>3</v>
      </c>
      <c r="D36" s="8" t="s">
        <v>3</v>
      </c>
      <c r="E36" s="8" t="s">
        <v>3</v>
      </c>
      <c r="F36" s="8" t="s">
        <v>3</v>
      </c>
      <c r="G36" s="8" t="s">
        <v>3</v>
      </c>
      <c r="H36" s="8" t="s">
        <v>3</v>
      </c>
      <c r="I36" s="8" t="s">
        <v>3</v>
      </c>
      <c r="J36" s="8" t="s">
        <v>3</v>
      </c>
      <c r="K36" s="8" t="s">
        <v>3</v>
      </c>
      <c r="L36" s="8" t="s">
        <v>3</v>
      </c>
      <c r="M36" s="8" t="s">
        <v>3</v>
      </c>
      <c r="N36" s="8" t="s">
        <v>3</v>
      </c>
      <c r="O36" s="8" t="s">
        <v>3</v>
      </c>
      <c r="P36" s="8" t="s">
        <v>3</v>
      </c>
      <c r="Q36" s="8" t="s">
        <v>3</v>
      </c>
      <c r="R36" s="8" t="s">
        <v>3</v>
      </c>
      <c r="S36" s="8" t="s">
        <v>3</v>
      </c>
      <c r="T36" s="8" t="s">
        <v>3</v>
      </c>
      <c r="U36" s="8" t="s">
        <v>3</v>
      </c>
      <c r="V36" s="8" t="s">
        <v>3</v>
      </c>
    </row>
    <row r="37" spans="1:22" x14ac:dyDescent="0.35">
      <c r="A37" s="50" t="s">
        <v>36</v>
      </c>
      <c r="B37" s="32" t="s">
        <v>250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</row>
    <row r="38" spans="1:22" x14ac:dyDescent="0.35">
      <c r="A38" s="50" t="s">
        <v>37</v>
      </c>
      <c r="B38" s="32" t="s">
        <v>251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</row>
    <row r="39" spans="1:22" x14ac:dyDescent="0.35">
      <c r="A39" s="50" t="s">
        <v>38</v>
      </c>
      <c r="B39" s="32" t="s">
        <v>252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</row>
    <row r="40" spans="1:22" x14ac:dyDescent="0.35">
      <c r="A40" s="50" t="s">
        <v>39</v>
      </c>
      <c r="B40" s="32" t="s">
        <v>253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</row>
    <row r="41" spans="1:22" x14ac:dyDescent="0.35">
      <c r="A41" s="50" t="s">
        <v>40</v>
      </c>
      <c r="B41" s="32" t="s">
        <v>254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</row>
    <row r="42" spans="1:22" x14ac:dyDescent="0.35">
      <c r="A42" s="50" t="s">
        <v>41</v>
      </c>
      <c r="B42" s="32" t="s">
        <v>255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</row>
    <row r="43" spans="1:22" x14ac:dyDescent="0.35">
      <c r="A43" s="50" t="s">
        <v>42</v>
      </c>
      <c r="B43" s="32" t="s">
        <v>256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</row>
    <row r="44" spans="1:22" x14ac:dyDescent="0.35">
      <c r="A44" s="50" t="s">
        <v>43</v>
      </c>
      <c r="B44" s="32" t="s">
        <v>257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</row>
    <row r="45" spans="1:22" x14ac:dyDescent="0.35">
      <c r="A45" s="50" t="s">
        <v>44</v>
      </c>
      <c r="B45" s="32" t="s">
        <v>258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</row>
    <row r="46" spans="1:22" x14ac:dyDescent="0.35">
      <c r="A46" s="50" t="s">
        <v>45</v>
      </c>
      <c r="B46" s="32" t="s">
        <v>259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</row>
    <row r="47" spans="1:22" x14ac:dyDescent="0.35">
      <c r="A47" s="50" t="s">
        <v>46</v>
      </c>
      <c r="B47" s="32" t="s">
        <v>260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</row>
    <row r="48" spans="1:22" x14ac:dyDescent="0.35">
      <c r="A48" s="50" t="s">
        <v>47</v>
      </c>
      <c r="B48" s="32" t="s">
        <v>261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</row>
    <row r="49" spans="1:27" x14ac:dyDescent="0.35">
      <c r="A49" s="50" t="s">
        <v>48</v>
      </c>
      <c r="B49" s="32" t="s">
        <v>262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</row>
    <row r="50" spans="1:27" x14ac:dyDescent="0.35">
      <c r="A50" s="50" t="s">
        <v>49</v>
      </c>
      <c r="B50" s="32" t="s">
        <v>286</v>
      </c>
      <c r="C50" s="5">
        <f>C58</f>
        <v>1174.7</v>
      </c>
      <c r="D50" s="5">
        <f>D58</f>
        <v>1118.5999999999999</v>
      </c>
      <c r="E50" s="5">
        <f t="shared" ref="E50:V50" si="8">E58</f>
        <v>1125.4000000000001</v>
      </c>
      <c r="F50" s="5">
        <f t="shared" si="8"/>
        <v>1054</v>
      </c>
      <c r="G50" s="5">
        <f t="shared" si="8"/>
        <v>1005.7</v>
      </c>
      <c r="H50" s="5">
        <f t="shared" si="8"/>
        <v>1005.7</v>
      </c>
      <c r="I50" s="5">
        <f t="shared" si="8"/>
        <v>1005.7</v>
      </c>
      <c r="J50" s="5">
        <f t="shared" si="8"/>
        <v>1005.7</v>
      </c>
      <c r="K50" s="5">
        <f t="shared" si="8"/>
        <v>1005.7</v>
      </c>
      <c r="L50" s="5">
        <f t="shared" si="8"/>
        <v>1005.7</v>
      </c>
      <c r="M50" s="5">
        <f t="shared" si="8"/>
        <v>1005.7</v>
      </c>
      <c r="N50" s="5">
        <f t="shared" si="8"/>
        <v>1005.7</v>
      </c>
      <c r="O50" s="5">
        <f t="shared" si="8"/>
        <v>1224</v>
      </c>
      <c r="P50" s="5">
        <f t="shared" si="8"/>
        <v>884</v>
      </c>
      <c r="Q50" s="5">
        <f t="shared" si="8"/>
        <v>901</v>
      </c>
      <c r="R50" s="5">
        <f t="shared" si="8"/>
        <v>1003</v>
      </c>
      <c r="S50" s="5">
        <f t="shared" si="8"/>
        <v>1207</v>
      </c>
      <c r="T50" s="5">
        <f t="shared" si="8"/>
        <v>1003</v>
      </c>
      <c r="U50" s="5">
        <f t="shared" si="8"/>
        <v>680</v>
      </c>
      <c r="V50" s="5">
        <f t="shared" si="8"/>
        <v>693.6</v>
      </c>
    </row>
    <row r="51" spans="1:27" x14ac:dyDescent="0.35">
      <c r="A51" s="50" t="s">
        <v>50</v>
      </c>
      <c r="B51" s="32" t="s">
        <v>263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</row>
    <row r="52" spans="1:27" x14ac:dyDescent="0.35">
      <c r="A52" s="50" t="s">
        <v>51</v>
      </c>
      <c r="B52" s="32" t="s">
        <v>264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</row>
    <row r="53" spans="1:27" x14ac:dyDescent="0.35">
      <c r="A53" s="50" t="s">
        <v>52</v>
      </c>
      <c r="B53" s="32" t="s">
        <v>265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</row>
    <row r="54" spans="1:27" x14ac:dyDescent="0.35">
      <c r="A54" s="50" t="s">
        <v>53</v>
      </c>
      <c r="B54" s="32" t="s">
        <v>266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</row>
    <row r="55" spans="1:27" x14ac:dyDescent="0.35">
      <c r="A55" s="50" t="s">
        <v>54</v>
      </c>
      <c r="B55" s="32" t="s">
        <v>267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</row>
    <row r="56" spans="1:27" x14ac:dyDescent="0.35">
      <c r="A56" s="50" t="s">
        <v>55</v>
      </c>
      <c r="B56" s="32" t="s">
        <v>268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</row>
    <row r="57" spans="1:27" x14ac:dyDescent="0.35">
      <c r="A57" s="50" t="s">
        <v>56</v>
      </c>
      <c r="B57" s="32" t="s">
        <v>269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</row>
    <row r="58" spans="1:27" x14ac:dyDescent="0.35">
      <c r="A58" s="50" t="s">
        <v>57</v>
      </c>
      <c r="B58" s="32" t="s">
        <v>270</v>
      </c>
      <c r="C58" s="37">
        <v>1174.7</v>
      </c>
      <c r="D58" s="2">
        <v>1118.5999999999999</v>
      </c>
      <c r="E58" s="2">
        <v>1125.4000000000001</v>
      </c>
      <c r="F58" s="2">
        <v>1054</v>
      </c>
      <c r="G58" s="2">
        <v>1005.7</v>
      </c>
      <c r="H58" s="2">
        <v>1005.7</v>
      </c>
      <c r="I58" s="2">
        <v>1005.7</v>
      </c>
      <c r="J58" s="2">
        <v>1005.7</v>
      </c>
      <c r="K58" s="2">
        <v>1005.7</v>
      </c>
      <c r="L58" s="2">
        <v>1005.7</v>
      </c>
      <c r="M58" s="2">
        <v>1005.7</v>
      </c>
      <c r="N58" s="2">
        <v>1005.7</v>
      </c>
      <c r="O58" s="2">
        <v>1224</v>
      </c>
      <c r="P58" s="2">
        <v>884</v>
      </c>
      <c r="Q58" s="2">
        <v>901</v>
      </c>
      <c r="R58" s="2">
        <v>1003</v>
      </c>
      <c r="S58" s="2">
        <v>1207</v>
      </c>
      <c r="T58" s="2">
        <v>1003</v>
      </c>
      <c r="U58" s="2">
        <v>680</v>
      </c>
      <c r="V58" s="2">
        <v>693.6</v>
      </c>
      <c r="X58" s="22" t="s">
        <v>126</v>
      </c>
      <c r="Y58" s="22" t="s">
        <v>108</v>
      </c>
      <c r="AA58" s="13" t="s">
        <v>93</v>
      </c>
    </row>
    <row r="59" spans="1:27" x14ac:dyDescent="0.35">
      <c r="A59" s="50" t="s">
        <v>58</v>
      </c>
      <c r="B59" s="32" t="s">
        <v>271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</row>
    <row r="60" spans="1:27" x14ac:dyDescent="0.35">
      <c r="A60" s="50" t="s">
        <v>59</v>
      </c>
      <c r="B60" s="32" t="s">
        <v>272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</row>
    <row r="61" spans="1:27" x14ac:dyDescent="0.35">
      <c r="A61" s="50" t="s">
        <v>60</v>
      </c>
      <c r="B61" s="32" t="s">
        <v>273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</row>
    <row r="62" spans="1:27" x14ac:dyDescent="0.35">
      <c r="A62" s="50" t="s">
        <v>61</v>
      </c>
      <c r="B62" s="32" t="s">
        <v>274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</row>
    <row r="63" spans="1:27" x14ac:dyDescent="0.35">
      <c r="A63" s="50" t="s">
        <v>62</v>
      </c>
      <c r="B63" s="32" t="s">
        <v>275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</row>
    <row r="64" spans="1:27" x14ac:dyDescent="0.35">
      <c r="A64" s="50" t="s">
        <v>63</v>
      </c>
      <c r="B64" s="32" t="s">
        <v>276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</row>
    <row r="65" spans="1:27" x14ac:dyDescent="0.35">
      <c r="A65" s="50" t="s">
        <v>64</v>
      </c>
      <c r="B65" s="32" t="s">
        <v>277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</row>
    <row r="66" spans="1:27" x14ac:dyDescent="0.35">
      <c r="A66" s="50" t="s">
        <v>65</v>
      </c>
      <c r="B66" s="32" t="s">
        <v>278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</row>
    <row r="67" spans="1:27" x14ac:dyDescent="0.35">
      <c r="A67" s="50" t="s">
        <v>66</v>
      </c>
      <c r="B67" s="32" t="s">
        <v>279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</row>
    <row r="68" spans="1:27" x14ac:dyDescent="0.35">
      <c r="A68" s="50" t="s">
        <v>67</v>
      </c>
      <c r="B68" s="32" t="s">
        <v>280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</row>
    <row r="69" spans="1:27" x14ac:dyDescent="0.35">
      <c r="A69" s="50" t="s">
        <v>68</v>
      </c>
      <c r="B69" s="32" t="s">
        <v>281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</row>
    <row r="70" spans="1:27" x14ac:dyDescent="0.35">
      <c r="A70" s="50" t="s">
        <v>69</v>
      </c>
      <c r="B70" s="32" t="s">
        <v>282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</row>
    <row r="71" spans="1:27" x14ac:dyDescent="0.35">
      <c r="A71" s="50" t="s">
        <v>70</v>
      </c>
      <c r="B71" s="32" t="s">
        <v>283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</row>
    <row r="72" spans="1:27" x14ac:dyDescent="0.35">
      <c r="A72" s="50" t="s">
        <v>71</v>
      </c>
      <c r="B72" s="32" t="s">
        <v>284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</row>
    <row r="73" spans="1:27" x14ac:dyDescent="0.35">
      <c r="A73" s="50" t="s">
        <v>72</v>
      </c>
      <c r="B73" s="32" t="s">
        <v>285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</row>
    <row r="74" spans="1:27" x14ac:dyDescent="0.35">
      <c r="A74" s="50" t="s">
        <v>73</v>
      </c>
      <c r="B74" s="32" t="s">
        <v>287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</row>
    <row r="75" spans="1:27" x14ac:dyDescent="0.35">
      <c r="A75" s="50" t="s">
        <v>74</v>
      </c>
      <c r="B75" s="32" t="s">
        <v>288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</row>
    <row r="76" spans="1:27" x14ac:dyDescent="0.35">
      <c r="A76" s="50" t="s">
        <v>75</v>
      </c>
      <c r="B76" s="32" t="s">
        <v>289</v>
      </c>
      <c r="C76" s="3" t="s">
        <v>3</v>
      </c>
      <c r="D76" s="3" t="s">
        <v>3</v>
      </c>
      <c r="E76" s="3" t="s">
        <v>3</v>
      </c>
      <c r="F76" s="3" t="s">
        <v>3</v>
      </c>
      <c r="G76" s="3" t="s">
        <v>3</v>
      </c>
      <c r="H76" s="3" t="s">
        <v>3</v>
      </c>
      <c r="I76" s="3" t="s">
        <v>3</v>
      </c>
      <c r="J76" s="3" t="s">
        <v>3</v>
      </c>
      <c r="K76" s="3" t="s">
        <v>3</v>
      </c>
      <c r="L76" s="3" t="s">
        <v>3</v>
      </c>
      <c r="M76" s="3" t="s">
        <v>3</v>
      </c>
      <c r="N76" s="3" t="s">
        <v>3</v>
      </c>
      <c r="O76" s="3" t="s">
        <v>3</v>
      </c>
      <c r="P76" s="3" t="s">
        <v>3</v>
      </c>
      <c r="Q76" s="3" t="s">
        <v>3</v>
      </c>
      <c r="R76" s="3" t="s">
        <v>3</v>
      </c>
      <c r="S76" s="3" t="s">
        <v>3</v>
      </c>
      <c r="T76" s="3" t="s">
        <v>3</v>
      </c>
      <c r="U76" s="3" t="s">
        <v>3</v>
      </c>
      <c r="V76" s="3" t="s">
        <v>3</v>
      </c>
    </row>
    <row r="77" spans="1:27" x14ac:dyDescent="0.35">
      <c r="A77" s="50" t="s">
        <v>76</v>
      </c>
      <c r="B77" s="32" t="s">
        <v>290</v>
      </c>
      <c r="C77" s="8" t="s">
        <v>3</v>
      </c>
      <c r="D77" s="8" t="s">
        <v>3</v>
      </c>
      <c r="E77" s="8" t="s">
        <v>3</v>
      </c>
      <c r="F77" s="8" t="s">
        <v>3</v>
      </c>
      <c r="G77" s="8" t="s">
        <v>3</v>
      </c>
      <c r="H77" s="8" t="s">
        <v>3</v>
      </c>
      <c r="I77" s="8" t="s">
        <v>3</v>
      </c>
      <c r="J77" s="8" t="s">
        <v>3</v>
      </c>
      <c r="K77" s="8" t="s">
        <v>3</v>
      </c>
      <c r="L77" s="8" t="s">
        <v>3</v>
      </c>
      <c r="M77" s="8" t="s">
        <v>3</v>
      </c>
      <c r="N77" s="8" t="s">
        <v>3</v>
      </c>
      <c r="O77" s="8" t="s">
        <v>3</v>
      </c>
      <c r="P77" s="8" t="s">
        <v>3</v>
      </c>
      <c r="Q77" s="8" t="s">
        <v>3</v>
      </c>
      <c r="R77" s="8" t="s">
        <v>3</v>
      </c>
      <c r="S77" s="8" t="s">
        <v>3</v>
      </c>
      <c r="T77" s="8" t="s">
        <v>3</v>
      </c>
      <c r="U77" s="8" t="s">
        <v>3</v>
      </c>
      <c r="V77" s="8" t="s">
        <v>3</v>
      </c>
    </row>
    <row r="79" spans="1:27" s="30" customFormat="1" x14ac:dyDescent="0.35">
      <c r="A79" s="31" t="s">
        <v>138</v>
      </c>
      <c r="B79" s="4"/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/>
      <c r="X79"/>
      <c r="Y79"/>
      <c r="Z79"/>
      <c r="AA79"/>
    </row>
    <row r="80" spans="1:27" x14ac:dyDescent="0.35">
      <c r="A80" s="30" t="s">
        <v>137</v>
      </c>
    </row>
    <row r="81" spans="1:1" x14ac:dyDescent="0.35">
      <c r="A81" s="30" t="s">
        <v>128</v>
      </c>
    </row>
    <row r="82" spans="1:1" x14ac:dyDescent="0.35">
      <c r="A82" s="31" t="s">
        <v>136</v>
      </c>
    </row>
    <row r="83" spans="1:1" x14ac:dyDescent="0.35">
      <c r="A83" s="30" t="s">
        <v>164</v>
      </c>
    </row>
    <row r="84" spans="1:1" x14ac:dyDescent="0.35">
      <c r="A84" s="30"/>
    </row>
  </sheetData>
  <mergeCells count="4">
    <mergeCell ref="X24:X26"/>
    <mergeCell ref="AA24:AA26"/>
    <mergeCell ref="A1:B1"/>
    <mergeCell ref="A2:B2"/>
  </mergeCells>
  <conditionalFormatting sqref="C4:V36 C76:V77 C58:V58 C50:V50">
    <cfRule type="containsBlanks" dxfId="1" priority="2">
      <formula>LEN(TRIM(C4))=0</formula>
    </cfRule>
  </conditionalFormatting>
  <hyperlinks>
    <hyperlink ref="X30" r:id="rId1" display="https://www.bfs.admin.ch/bfs/fr/home/statistiques/agriculture-sylviculture/chasse-peche-pisciculture/chasse.assetdetail.14777317.html" xr:uid="{60B442D8-22EE-468F-AA19-C5DE6471FF79}"/>
    <hyperlink ref="X58" r:id="rId2" xr:uid="{53A1C494-131C-420E-B2FE-CF75772C4C69}"/>
    <hyperlink ref="Y58" r:id="rId3" xr:uid="{4F15E9C3-6841-4626-B235-E852E03D05FC}"/>
    <hyperlink ref="X9" r:id="rId4" xr:uid="{9828C1C9-A061-4DE5-BE3E-4012C9EA6785}"/>
    <hyperlink ref="Y11" r:id="rId5" xr:uid="{8FB0A81E-F49B-4AD7-83DD-C9E116A7D4DC}"/>
    <hyperlink ref="X13" r:id="rId6" xr:uid="{3E15CBD8-F0A8-413F-A17E-C9539B2937AC}"/>
    <hyperlink ref="Y14" r:id="rId7" xr:uid="{DAE4A22F-77A2-4C18-907B-A6B3EB4F0CC3}"/>
    <hyperlink ref="Z14" r:id="rId8" xr:uid="{2AA9DE07-7DB5-4737-978A-39C761154993}"/>
    <hyperlink ref="Y20" r:id="rId9" xr:uid="{D343BE71-2E6B-42CB-98C1-F725895F7D5E}"/>
    <hyperlink ref="Y8" r:id="rId10" display="BFS" xr:uid="{5F45DF4E-AC28-44F0-B326-CEA59C223F0E}"/>
    <hyperlink ref="X23" r:id="rId11" display="BFS" xr:uid="{3397A0BF-ECBB-401C-A3DB-01E045EA7B47}"/>
    <hyperlink ref="Y22" r:id="rId12" xr:uid="{52B0C251-B173-45B6-AD17-9FC86EE92E44}"/>
    <hyperlink ref="Z22" r:id="rId13" xr:uid="{CA804465-37A8-4CEA-84AB-8F5F0812FCDD}"/>
    <hyperlink ref="X24" r:id="rId14" display="BFS" xr:uid="{D5F1CA09-998D-43BA-B38F-72A3BFFA68BD}"/>
    <hyperlink ref="X28" r:id="rId15" xr:uid="{B6B63DA5-8E33-4B16-AB99-AD7C52D0F589}"/>
    <hyperlink ref="X8" r:id="rId16" display="BFS" xr:uid="{7298AC3B-5A52-4735-B27D-4B4B92693630}"/>
    <hyperlink ref="X10" r:id="rId17" display="BFS" xr:uid="{C5BADA94-6225-46C0-B3C8-A996005D12D3}"/>
    <hyperlink ref="X12" r:id="rId18" display="BFS" xr:uid="{A0669F46-B27D-4061-8B3A-5438FD1790C7}"/>
    <hyperlink ref="X14" r:id="rId19" display="BFS" xr:uid="{9C8E7EC6-83E1-44B5-979A-A9973AEF464B}"/>
    <hyperlink ref="X15" r:id="rId20" display="BFS" xr:uid="{2ED5D655-6DFB-4456-8113-68F52903F7BB}"/>
    <hyperlink ref="X16" r:id="rId21" display="BFS" xr:uid="{6BE3ADBA-309D-4721-A158-24A47BCBD979}"/>
    <hyperlink ref="X19" r:id="rId22" display="BFS" xr:uid="{6EE61508-166F-4DC7-94C4-452C51FFB7E1}"/>
    <hyperlink ref="X20" r:id="rId23" display="BFS" xr:uid="{C0E40741-6A00-475C-8861-CDCF04A8EF00}"/>
    <hyperlink ref="X22" r:id="rId24" display="BFS" xr:uid="{3E0F594F-5B3F-4638-9211-B708185B126A}"/>
    <hyperlink ref="Y10" r:id="rId25" display="BFS" xr:uid="{997EB513-E5E6-4EF7-89AF-5653D577C692}"/>
    <hyperlink ref="Y12" r:id="rId26" display="BFS" xr:uid="{2B0F002D-C82C-4CED-B34D-D51C4796A276}"/>
    <hyperlink ref="Y15" r:id="rId27" display="BFS" xr:uid="{408AF932-4B74-4C3A-9B61-EB0CCD80B639}"/>
    <hyperlink ref="Y16" r:id="rId28" display="BFS" xr:uid="{06FE71FF-39E4-4E3C-BA79-0DD3E7CB6173}"/>
    <hyperlink ref="Y19" r:id="rId29" display="BFS" xr:uid="{7A8D9367-8216-4DC3-A45C-3DC6DC206792}"/>
    <hyperlink ref="Y23" r:id="rId30" display="BFS" xr:uid="{4850C570-A0EF-4BFF-8041-006BD9176E00}"/>
    <hyperlink ref="X7" r:id="rId31" display="BFS" xr:uid="{73234E30-2B6A-4589-AF5F-508ECFB4601F}"/>
    <hyperlink ref="Y7" r:id="rId32" display="BFS" xr:uid="{439A7335-6042-4896-947E-747CABF1643C}"/>
    <hyperlink ref="Y9" r:id="rId33" xr:uid="{E5C77109-D086-4B98-B606-E14647B301F2}"/>
    <hyperlink ref="X11" r:id="rId34" xr:uid="{565CE24A-3BAF-4F76-BAF3-85FD84F38646}"/>
    <hyperlink ref="Y13" r:id="rId35" display="BFS" xr:uid="{8DCE0E41-6018-4A4B-B67D-8C88A868AF84}"/>
    <hyperlink ref="Z13" r:id="rId36" display="BFS" xr:uid="{597DD649-1CBC-41ED-A139-C02B5E5FB218}"/>
  </hyperlinks>
  <pageMargins left="0.7" right="0.7" top="0.75" bottom="0.75" header="0.3" footer="0.3"/>
  <pageSetup paperSize="9" orientation="portrait" horizontalDpi="4294967293" verticalDpi="0" r:id="rId37"/>
  <legacyDrawing r:id="rId3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76CD-6FB6-4FE4-8396-659E83157A0E}">
  <dimension ref="A1:AD83"/>
  <sheetViews>
    <sheetView tabSelected="1" topLeftCell="A35" zoomScale="48" zoomScaleNormal="76" workbookViewId="0">
      <pane xSplit="2" topLeftCell="C1" activePane="topRight" state="frozen"/>
      <selection pane="topRight" activeCell="M42" sqref="M42"/>
    </sheetView>
  </sheetViews>
  <sheetFormatPr defaultRowHeight="14.5" x14ac:dyDescent="0.35"/>
  <cols>
    <col min="1" max="1" width="18.81640625" customWidth="1"/>
    <col min="2" max="2" width="38.453125" customWidth="1"/>
    <col min="3" max="3" width="18.54296875" style="2" customWidth="1"/>
    <col min="4" max="22" width="18.54296875" customWidth="1"/>
    <col min="24" max="26" width="15.6328125" customWidth="1"/>
    <col min="27" max="27" width="42.453125" customWidth="1"/>
    <col min="30" max="30" width="10.08984375" customWidth="1"/>
  </cols>
  <sheetData>
    <row r="1" spans="1:30" ht="33" customHeight="1" x14ac:dyDescent="0.45">
      <c r="A1" s="56" t="s">
        <v>210</v>
      </c>
      <c r="B1" s="56"/>
    </row>
    <row r="3" spans="1:30" x14ac:dyDescent="0.35">
      <c r="A3" s="31" t="s">
        <v>217</v>
      </c>
      <c r="B3" s="25" t="s">
        <v>205</v>
      </c>
      <c r="C3" s="28" t="s">
        <v>185</v>
      </c>
      <c r="D3" s="28" t="s">
        <v>186</v>
      </c>
      <c r="E3" s="28" t="s">
        <v>187</v>
      </c>
      <c r="F3" s="28" t="s">
        <v>188</v>
      </c>
      <c r="G3" s="28" t="s">
        <v>189</v>
      </c>
      <c r="H3" s="28" t="s">
        <v>190</v>
      </c>
      <c r="I3" s="28" t="s">
        <v>191</v>
      </c>
      <c r="J3" s="28" t="s">
        <v>192</v>
      </c>
      <c r="K3" s="28" t="s">
        <v>193</v>
      </c>
      <c r="L3" s="28" t="s">
        <v>194</v>
      </c>
      <c r="M3" s="28" t="s">
        <v>195</v>
      </c>
      <c r="N3" s="28" t="s">
        <v>196</v>
      </c>
      <c r="O3" s="28" t="s">
        <v>197</v>
      </c>
      <c r="P3" s="28" t="s">
        <v>198</v>
      </c>
      <c r="Q3" s="28" t="s">
        <v>199</v>
      </c>
      <c r="R3" s="28" t="s">
        <v>200</v>
      </c>
      <c r="S3" s="28" t="s">
        <v>201</v>
      </c>
      <c r="T3" s="28" t="s">
        <v>202</v>
      </c>
      <c r="U3" s="28" t="s">
        <v>203</v>
      </c>
      <c r="V3" s="28" t="s">
        <v>204</v>
      </c>
      <c r="X3" s="15" t="s">
        <v>116</v>
      </c>
      <c r="Y3" s="15" t="s">
        <v>117</v>
      </c>
      <c r="Z3" s="15" t="s">
        <v>118</v>
      </c>
      <c r="AA3" s="15" t="s">
        <v>113</v>
      </c>
      <c r="AC3" s="15" t="s">
        <v>207</v>
      </c>
      <c r="AD3" s="15" t="s">
        <v>208</v>
      </c>
    </row>
    <row r="4" spans="1:30" ht="15.5" x14ac:dyDescent="0.35">
      <c r="A4" s="53" t="s">
        <v>291</v>
      </c>
      <c r="B4" s="15" t="s">
        <v>134</v>
      </c>
      <c r="D4" s="51">
        <v>2.5012828706843622</v>
      </c>
      <c r="E4" s="51">
        <v>2.5583003196974468</v>
      </c>
      <c r="F4" s="51">
        <v>2.397561363748959</v>
      </c>
      <c r="G4" s="51">
        <f>G5+G50</f>
        <v>2.326715485835074</v>
      </c>
      <c r="H4" s="51">
        <f t="shared" ref="H4:N4" si="0">H5+H50</f>
        <v>2.3977221013876435</v>
      </c>
      <c r="I4" s="51">
        <f t="shared" si="0"/>
        <v>2.4005865454271946</v>
      </c>
      <c r="J4" s="51">
        <f t="shared" si="0"/>
        <v>2.4382295185194254</v>
      </c>
      <c r="K4" s="51">
        <f t="shared" si="0"/>
        <v>2.4656466579764942</v>
      </c>
      <c r="L4" s="51">
        <f t="shared" si="0"/>
        <v>2.4705914087619254</v>
      </c>
      <c r="M4" s="51">
        <f t="shared" si="0"/>
        <v>2.5184726722839357</v>
      </c>
      <c r="N4" s="51">
        <f t="shared" si="0"/>
        <v>2.5626696345812565</v>
      </c>
      <c r="O4" s="51">
        <v>3.0947113546160625</v>
      </c>
      <c r="P4" s="51">
        <v>2.3119298498012131</v>
      </c>
      <c r="Q4" s="51">
        <v>2.3821059961467204</v>
      </c>
      <c r="R4" s="51">
        <v>2.6514299133671262</v>
      </c>
      <c r="S4" s="51">
        <v>3.1316038204851822</v>
      </c>
      <c r="T4" s="51">
        <v>2.7397605963020322</v>
      </c>
      <c r="U4" s="51">
        <v>1.9611448706984194</v>
      </c>
      <c r="V4" s="51">
        <v>1.9845397320283511</v>
      </c>
      <c r="X4" s="21" t="s">
        <v>163</v>
      </c>
      <c r="Y4" s="30"/>
      <c r="Z4" s="30"/>
      <c r="AA4" s="12" t="s">
        <v>209</v>
      </c>
      <c r="AC4" s="30">
        <v>2019</v>
      </c>
      <c r="AD4" s="30">
        <v>499480</v>
      </c>
    </row>
    <row r="5" spans="1:30" x14ac:dyDescent="0.35">
      <c r="A5" s="50" t="s">
        <v>4</v>
      </c>
      <c r="B5" s="32" t="s">
        <v>218</v>
      </c>
      <c r="C5" s="5"/>
      <c r="D5" s="5">
        <v>0.24262106621832655</v>
      </c>
      <c r="E5" s="5">
        <v>0.25933234264218485</v>
      </c>
      <c r="F5" s="5">
        <v>0.22318190771515922</v>
      </c>
      <c r="G5" s="5">
        <v>0.22003010611011412</v>
      </c>
      <c r="H5" s="5">
        <v>0.25535034652592764</v>
      </c>
      <c r="I5" s="5">
        <v>0.22892204891347476</v>
      </c>
      <c r="J5" s="5">
        <v>0.25446024198392542</v>
      </c>
      <c r="K5" s="5">
        <v>0.26842786462255064</v>
      </c>
      <c r="L5" s="5">
        <v>0.25193323698743997</v>
      </c>
      <c r="M5" s="5">
        <v>0.26407573523310035</v>
      </c>
      <c r="N5" s="5">
        <v>0.2674784218977973</v>
      </c>
      <c r="O5" s="5">
        <v>0.26945485410248438</v>
      </c>
      <c r="P5" s="5">
        <v>0.2591616314832757</v>
      </c>
      <c r="Q5" s="5">
        <v>0.27399080555064564</v>
      </c>
      <c r="R5" s="5">
        <v>0.2858248208302207</v>
      </c>
      <c r="S5" s="5">
        <v>0.24919511069144057</v>
      </c>
      <c r="T5" s="5">
        <v>0.31481777466467559</v>
      </c>
      <c r="U5" s="5">
        <v>0.29507439591733592</v>
      </c>
      <c r="V5" s="5">
        <v>0.26373400990274942</v>
      </c>
      <c r="AC5" s="30">
        <v>2018</v>
      </c>
      <c r="AD5" s="30">
        <v>495249</v>
      </c>
    </row>
    <row r="6" spans="1:30" x14ac:dyDescent="0.35">
      <c r="A6" s="50" t="s">
        <v>5</v>
      </c>
      <c r="B6" s="32" t="s">
        <v>219</v>
      </c>
      <c r="D6" s="2">
        <v>0.16031067513490344</v>
      </c>
      <c r="E6" s="2">
        <v>0.17038657040615907</v>
      </c>
      <c r="F6" s="2">
        <v>0.13167515032393926</v>
      </c>
      <c r="G6" s="2">
        <v>0.13582163607908743</v>
      </c>
      <c r="H6" s="2">
        <v>0.16038429696891207</v>
      </c>
      <c r="I6" s="2">
        <v>0.13781930938034073</v>
      </c>
      <c r="J6" s="2">
        <v>0.15669332366628513</v>
      </c>
      <c r="K6" s="2">
        <v>0.17406889929209812</v>
      </c>
      <c r="L6" s="2">
        <v>0.1557470873346922</v>
      </c>
      <c r="M6" s="2">
        <v>0.17030805899374873</v>
      </c>
      <c r="N6" s="2">
        <v>0.16929519303250709</v>
      </c>
      <c r="O6" s="2">
        <v>0.16768624256674416</v>
      </c>
      <c r="P6" s="2">
        <v>0.16150877664159674</v>
      </c>
      <c r="Q6" s="2">
        <v>0.17756646283683872</v>
      </c>
      <c r="R6" s="2">
        <v>0.18613831603394998</v>
      </c>
      <c r="S6" s="2">
        <v>0.15783817280363679</v>
      </c>
      <c r="T6" s="2">
        <v>0.19595713582827445</v>
      </c>
      <c r="U6" s="2">
        <v>0.1934277790319123</v>
      </c>
      <c r="V6" s="2">
        <v>0.15837616306988717</v>
      </c>
      <c r="AC6" s="30">
        <v>2017</v>
      </c>
      <c r="AD6" s="30">
        <v>489524</v>
      </c>
    </row>
    <row r="7" spans="1:30" x14ac:dyDescent="0.35">
      <c r="A7" s="50" t="s">
        <v>6</v>
      </c>
      <c r="B7" s="32" t="s">
        <v>220</v>
      </c>
      <c r="D7" s="2">
        <v>4.7112535846345067E-2</v>
      </c>
      <c r="E7" s="2">
        <v>5.3242290729387985E-2</v>
      </c>
      <c r="F7" s="2">
        <v>4.089173194728616E-2</v>
      </c>
      <c r="G7" s="2">
        <v>4.8706332821245882E-2</v>
      </c>
      <c r="H7" s="2">
        <v>5.7571211319305718E-2</v>
      </c>
      <c r="I7" s="2">
        <v>4.971785933570555E-2</v>
      </c>
      <c r="J7" s="2">
        <v>5.694895698648459E-2</v>
      </c>
      <c r="K7" s="2">
        <v>6.0925129947638115E-2</v>
      </c>
      <c r="L7" s="2">
        <v>5.7699823956515232E-2</v>
      </c>
      <c r="M7" s="2">
        <v>6.5250159165459745E-2</v>
      </c>
      <c r="N7" s="2">
        <v>6.5337973799334925E-2</v>
      </c>
      <c r="O7" s="2">
        <v>6.6890294200559447E-2</v>
      </c>
      <c r="P7" s="2">
        <v>6.28834179377218E-2</v>
      </c>
      <c r="Q7" s="2">
        <v>6.7101121010993789E-2</v>
      </c>
      <c r="R7" s="2">
        <v>7.1157172920271405E-2</v>
      </c>
      <c r="S7" s="2">
        <v>5.4511368810431331E-2</v>
      </c>
      <c r="T7" s="2">
        <v>7.1375452630063438E-2</v>
      </c>
      <c r="U7" s="2">
        <v>7.1785488080437915E-2</v>
      </c>
      <c r="V7" s="2">
        <v>7.9760916035364768E-2</v>
      </c>
      <c r="AC7" s="30">
        <v>2016</v>
      </c>
      <c r="AD7" s="30">
        <v>484736</v>
      </c>
    </row>
    <row r="8" spans="1:30" x14ac:dyDescent="0.35">
      <c r="A8" s="50" t="s">
        <v>7</v>
      </c>
      <c r="B8" s="32" t="s">
        <v>221</v>
      </c>
      <c r="D8" s="2">
        <v>2.8838754745217419E-3</v>
      </c>
      <c r="E8" s="2">
        <v>3.1071706576035044E-3</v>
      </c>
      <c r="F8" s="2">
        <v>2.4270155508345193E-3</v>
      </c>
      <c r="G8" s="2">
        <v>2.1417698490872098E-3</v>
      </c>
      <c r="H8" s="2">
        <v>2.4838274318917143E-3</v>
      </c>
      <c r="I8" s="2">
        <v>1.5820984500946058E-3</v>
      </c>
      <c r="J8" s="2">
        <v>2.4961545894449052E-3</v>
      </c>
      <c r="K8" s="2">
        <v>2.4143761598760306E-3</v>
      </c>
      <c r="L8" s="2">
        <v>1.9481159510059305E-3</v>
      </c>
      <c r="M8" s="2">
        <v>2.3848899510043541E-3</v>
      </c>
      <c r="N8" s="2">
        <v>2.8015679784689062E-3</v>
      </c>
      <c r="O8" s="2">
        <v>2.2350862901773442E-3</v>
      </c>
      <c r="P8" s="2">
        <v>1.7067773074264884E-3</v>
      </c>
      <c r="Q8" s="2">
        <v>2.2251973542729386E-3</v>
      </c>
      <c r="R8" s="2">
        <v>2.86055686937248E-3</v>
      </c>
      <c r="S8" s="2">
        <v>1.7100913567687352E-3</v>
      </c>
      <c r="T8" s="2">
        <v>2.5547165396311937E-3</v>
      </c>
      <c r="U8" s="2">
        <v>3.0972573640477277E-3</v>
      </c>
      <c r="V8" s="2">
        <v>4.0440323918105653E-3</v>
      </c>
      <c r="AC8" s="30">
        <v>2015</v>
      </c>
      <c r="AD8" s="30">
        <v>477385</v>
      </c>
    </row>
    <row r="9" spans="1:30" x14ac:dyDescent="0.35">
      <c r="A9" s="50" t="s">
        <v>8</v>
      </c>
      <c r="B9" s="32" t="s">
        <v>222</v>
      </c>
      <c r="C9" s="2">
        <v>1.5255866100744775E-2</v>
      </c>
      <c r="D9" s="2">
        <v>1.1606282900116912E-2</v>
      </c>
      <c r="E9" s="2">
        <v>1.2117894117550928E-2</v>
      </c>
      <c r="F9" s="2">
        <v>5.9145596778452606E-3</v>
      </c>
      <c r="G9" s="2">
        <v>6.1920671994302292E-3</v>
      </c>
      <c r="H9" s="2">
        <v>9.922608764189992E-3</v>
      </c>
      <c r="I9" s="2">
        <v>7.160425047667787E-3</v>
      </c>
      <c r="J9" s="2">
        <v>6.7204592929077985E-3</v>
      </c>
      <c r="K9" s="2">
        <v>9.2918082212730627E-3</v>
      </c>
      <c r="L9" s="2">
        <v>5.3563707279193108E-3</v>
      </c>
      <c r="M9" s="2">
        <v>7.9375753744625709E-3</v>
      </c>
      <c r="N9" s="2">
        <v>6.9538109028999704E-3</v>
      </c>
      <c r="O9" s="2">
        <v>8.6211871155377571E-3</v>
      </c>
      <c r="P9" s="2">
        <v>6.9710522527041269E-3</v>
      </c>
      <c r="Q9" s="2">
        <v>6.0388960121292665E-3</v>
      </c>
      <c r="R9" s="2">
        <v>8.7076909288596755E-3</v>
      </c>
      <c r="S9" s="2">
        <v>5.8698927992319946E-3</v>
      </c>
      <c r="T9" s="2">
        <v>8.5151033078831196E-3</v>
      </c>
      <c r="U9" s="2">
        <v>6.3727195660376428E-3</v>
      </c>
      <c r="V9" s="2">
        <v>7.1030374602733537E-3</v>
      </c>
      <c r="AC9" s="30">
        <v>2014</v>
      </c>
      <c r="AD9" s="30">
        <v>469433</v>
      </c>
    </row>
    <row r="10" spans="1:30" x14ac:dyDescent="0.35">
      <c r="A10" s="50" t="s">
        <v>9</v>
      </c>
      <c r="B10" s="32" t="s">
        <v>223</v>
      </c>
      <c r="D10" s="2">
        <v>2.4281472739296414E-3</v>
      </c>
      <c r="E10" s="2">
        <v>3.0207650428838964E-3</v>
      </c>
      <c r="F10" s="2">
        <v>1.9165157819036149E-3</v>
      </c>
      <c r="G10" s="2">
        <v>3.288360713998917E-3</v>
      </c>
      <c r="H10" s="2">
        <v>3.4905646152995737E-3</v>
      </c>
      <c r="I10" s="2">
        <v>3.135809661407214E-3</v>
      </c>
      <c r="J10" s="2">
        <v>4.0864507031081205E-3</v>
      </c>
      <c r="K10" s="2">
        <v>4.5587158833373422E-3</v>
      </c>
      <c r="L10" s="2">
        <v>4.1754928449684531E-3</v>
      </c>
      <c r="M10" s="2">
        <v>3.7716321637930894E-3</v>
      </c>
      <c r="N10" s="2">
        <v>4.093127722219354E-3</v>
      </c>
      <c r="O10" s="2">
        <v>4.3106264514129562E-3</v>
      </c>
      <c r="P10" s="2">
        <v>5.0247089276149728E-3</v>
      </c>
      <c r="Q10" s="2">
        <v>5.0871286675862942E-3</v>
      </c>
      <c r="R10" s="2">
        <v>4.5563516465980921E-3</v>
      </c>
      <c r="S10" s="2">
        <v>4.239186652461706E-3</v>
      </c>
      <c r="T10" s="2">
        <v>5.2423233290957664E-3</v>
      </c>
      <c r="U10" s="2">
        <v>4.4687900804634443E-3</v>
      </c>
      <c r="V10" s="2">
        <v>4.1364624243872749E-3</v>
      </c>
      <c r="AC10" s="30">
        <v>2013</v>
      </c>
      <c r="AD10" s="30">
        <v>463101</v>
      </c>
    </row>
    <row r="11" spans="1:30" x14ac:dyDescent="0.35">
      <c r="A11" s="50" t="s">
        <v>10</v>
      </c>
      <c r="B11" s="32" t="s">
        <v>224</v>
      </c>
      <c r="C11" s="2">
        <v>3.2033314647233124E-5</v>
      </c>
      <c r="D11" s="2">
        <v>3.7107176865902473E-5</v>
      </c>
      <c r="E11" s="2">
        <v>1.3115280487202655E-4</v>
      </c>
      <c r="F11" s="2">
        <v>1.2351826561262213E-4</v>
      </c>
      <c r="G11" s="2">
        <v>1.1973018936435821E-4</v>
      </c>
      <c r="H11" s="2">
        <v>1.3634832244144651E-4</v>
      </c>
      <c r="I11" s="2">
        <v>2.1313577347168003E-4</v>
      </c>
      <c r="J11" s="2">
        <v>2.0560593699957863E-4</v>
      </c>
      <c r="K11" s="2">
        <v>0</v>
      </c>
      <c r="L11" s="2">
        <v>0</v>
      </c>
      <c r="M11" s="2">
        <v>2.82606968657363E-4</v>
      </c>
      <c r="N11" s="2">
        <v>4.0305761581068127E-4</v>
      </c>
      <c r="O11" s="2">
        <v>4.5468193240187654E-4</v>
      </c>
      <c r="P11" s="2">
        <v>2.2508216648357151E-4</v>
      </c>
      <c r="Q11" s="2">
        <v>3.0448374606953539E-4</v>
      </c>
      <c r="R11" s="2">
        <v>8.7198205091660881E-4</v>
      </c>
      <c r="S11" s="2">
        <v>0</v>
      </c>
      <c r="T11" s="2">
        <v>0</v>
      </c>
      <c r="U11" s="2">
        <v>2.4918461458327094E-4</v>
      </c>
      <c r="V11" s="2"/>
      <c r="AC11" s="30">
        <v>2012</v>
      </c>
      <c r="AD11" s="30">
        <v>460534</v>
      </c>
    </row>
    <row r="12" spans="1:30" x14ac:dyDescent="0.35">
      <c r="A12" s="50" t="s">
        <v>11</v>
      </c>
      <c r="B12" s="32" t="s">
        <v>225</v>
      </c>
      <c r="D12" s="2">
        <v>1.1942759351218671E-2</v>
      </c>
      <c r="E12" s="2">
        <v>1.33616247103681E-2</v>
      </c>
      <c r="F12" s="2">
        <v>1.1868192993813623E-2</v>
      </c>
      <c r="G12" s="2">
        <v>1.3290548662368703E-2</v>
      </c>
      <c r="H12" s="2">
        <v>1.3453779647517485E-2</v>
      </c>
      <c r="I12" s="2">
        <v>1.0973040247073393E-2</v>
      </c>
      <c r="J12" s="2">
        <v>1.0702503143746767E-2</v>
      </c>
      <c r="K12" s="2">
        <v>1.167966028203038E-2</v>
      </c>
      <c r="L12" s="2">
        <v>1.1324181238132903E-2</v>
      </c>
      <c r="M12" s="2">
        <v>1.1812504591130101E-2</v>
      </c>
      <c r="N12" s="2">
        <v>1.1387904078782896E-2</v>
      </c>
      <c r="O12" s="2">
        <v>1.1719601870744977E-2</v>
      </c>
      <c r="P12" s="2">
        <v>1.1324543066284758E-2</v>
      </c>
      <c r="Q12" s="2">
        <v>1.2776622295692722E-2</v>
      </c>
      <c r="R12" s="2">
        <v>1.3608831631122111E-2</v>
      </c>
      <c r="S12" s="2">
        <v>1.2573150921207133E-2</v>
      </c>
      <c r="T12" s="2">
        <v>1.3001165719387326E-2</v>
      </c>
      <c r="U12" s="2">
        <v>1.1294146169538131E-2</v>
      </c>
      <c r="V12" s="2">
        <v>1.2057587075132246E-2</v>
      </c>
      <c r="AC12" s="30">
        <v>2011</v>
      </c>
      <c r="AD12" s="30">
        <v>457715</v>
      </c>
    </row>
    <row r="13" spans="1:30" x14ac:dyDescent="0.35">
      <c r="A13" s="50" t="s">
        <v>12</v>
      </c>
      <c r="B13" s="32" t="s">
        <v>226</v>
      </c>
      <c r="C13" s="2">
        <v>4.2764475054056221E-2</v>
      </c>
      <c r="D13" s="2">
        <v>4.7794139917496051E-2</v>
      </c>
      <c r="E13" s="2">
        <v>6.1713011006610509E-2</v>
      </c>
      <c r="F13" s="2">
        <v>3.0471536723562623E-2</v>
      </c>
      <c r="G13" s="2">
        <v>3.3040708599509222E-2</v>
      </c>
      <c r="H13" s="2">
        <v>3.7778470780475713E-2</v>
      </c>
      <c r="I13" s="2">
        <v>3.3057868599492862E-2</v>
      </c>
      <c r="J13" s="2">
        <v>3.6773271175365288E-2</v>
      </c>
      <c r="K13" s="2">
        <v>3.9192848892955094E-2</v>
      </c>
      <c r="L13" s="2">
        <v>3.7366440633114131E-2</v>
      </c>
      <c r="M13" s="2">
        <v>4.0400620130436639E-2</v>
      </c>
      <c r="N13" s="2">
        <v>3.6962957041068369E-2</v>
      </c>
      <c r="O13" s="2">
        <v>3.21398222788691E-2</v>
      </c>
      <c r="P13" s="2">
        <v>3.310740401705E-2</v>
      </c>
      <c r="Q13" s="2">
        <v>4.6389974022533371E-2</v>
      </c>
      <c r="R13" s="2">
        <v>3.8467346110465192E-2</v>
      </c>
      <c r="S13" s="2">
        <v>4.1838103683919839E-2</v>
      </c>
      <c r="T13" s="2">
        <v>4.5677238579232941E-2</v>
      </c>
      <c r="U13" s="2">
        <v>4.4213981196759761E-2</v>
      </c>
      <c r="V13" s="2">
        <v>4.9615238933778706E-2</v>
      </c>
      <c r="AC13" s="30">
        <v>2010</v>
      </c>
      <c r="AD13" s="30">
        <v>453292</v>
      </c>
    </row>
    <row r="14" spans="1:30" x14ac:dyDescent="0.35">
      <c r="A14" s="50" t="s">
        <v>13</v>
      </c>
      <c r="B14" s="32" t="s">
        <v>227</v>
      </c>
      <c r="C14" s="2">
        <v>2.792103787939457E-2</v>
      </c>
      <c r="D14" s="2">
        <v>3.5736271611996752E-2</v>
      </c>
      <c r="E14" s="2">
        <v>2.2923054068777336E-2</v>
      </c>
      <c r="F14" s="2">
        <v>3.7294962891494449E-2</v>
      </c>
      <c r="G14" s="2">
        <v>2.8321183766377142E-2</v>
      </c>
      <c r="H14" s="2">
        <v>3.4614324046633192E-2</v>
      </c>
      <c r="I14" s="2">
        <v>3.0840756472990553E-2</v>
      </c>
      <c r="J14" s="2">
        <v>3.7355012026215814E-2</v>
      </c>
      <c r="K14" s="2">
        <v>4.4504645520495045E-2</v>
      </c>
      <c r="L14" s="2">
        <v>3.6554302948586984E-2</v>
      </c>
      <c r="M14" s="2">
        <v>3.6642149740713004E-2</v>
      </c>
      <c r="N14" s="2">
        <v>3.9447401902212943E-2</v>
      </c>
      <c r="O14" s="2">
        <v>3.9803102344197906E-2</v>
      </c>
      <c r="P14" s="2">
        <v>3.8399531069362593E-2</v>
      </c>
      <c r="Q14" s="2">
        <v>3.5689813419323299E-2</v>
      </c>
      <c r="R14" s="2">
        <v>4.3059677337190114E-2</v>
      </c>
      <c r="S14" s="2">
        <v>3.515310694089302E-2</v>
      </c>
      <c r="T14" s="2">
        <v>4.8065097108508231E-2</v>
      </c>
      <c r="U14" s="2">
        <v>4.9599499520433438E-2</v>
      </c>
      <c r="V14" s="2"/>
      <c r="AC14" s="30">
        <v>2009</v>
      </c>
      <c r="AD14" s="30">
        <v>446106</v>
      </c>
    </row>
    <row r="15" spans="1:30" x14ac:dyDescent="0.35">
      <c r="A15" s="50" t="s">
        <v>14</v>
      </c>
      <c r="B15" s="32" t="s">
        <v>228</v>
      </c>
      <c r="D15" s="2">
        <v>2.6202205357984016E-5</v>
      </c>
      <c r="E15" s="2">
        <v>9.4425696009333817E-5</v>
      </c>
      <c r="F15" s="2">
        <v>1.2353576231036043E-4</v>
      </c>
      <c r="G15" s="2">
        <v>1.7145419165767137E-4</v>
      </c>
      <c r="H15" s="2">
        <v>4.0063225977084757E-4</v>
      </c>
      <c r="I15" s="2">
        <v>6.0661225156531857E-4</v>
      </c>
      <c r="J15" s="2">
        <v>8.507490337857223E-4</v>
      </c>
      <c r="K15" s="2">
        <v>9.6198343221749673E-4</v>
      </c>
      <c r="L15" s="2">
        <v>6.9719057668032392E-4</v>
      </c>
      <c r="M15" s="2">
        <v>1.2787736939245641E-3</v>
      </c>
      <c r="N15" s="2">
        <v>1.4087567904709404E-3</v>
      </c>
      <c r="O15" s="2">
        <v>1.0135217696887382E-3</v>
      </c>
      <c r="P15" s="2">
        <v>1.3865479837510074E-3</v>
      </c>
      <c r="Q15" s="2">
        <v>1.1894554361693125E-3</v>
      </c>
      <c r="R15" s="2">
        <v>1.9722293498039794E-3</v>
      </c>
      <c r="S15" s="2">
        <v>1.1356039930552765E-3</v>
      </c>
      <c r="T15" s="2">
        <v>4.2938678048762079E-4</v>
      </c>
      <c r="U15" s="2">
        <v>8.9931456682777321E-4</v>
      </c>
      <c r="V15" s="2">
        <v>6.8172701314072682E-4</v>
      </c>
      <c r="AC15" s="30">
        <v>2008</v>
      </c>
      <c r="AD15" s="30">
        <v>438177</v>
      </c>
    </row>
    <row r="16" spans="1:30" x14ac:dyDescent="0.35">
      <c r="A16" s="50" t="s">
        <v>15</v>
      </c>
      <c r="B16" s="32" t="s">
        <v>229</v>
      </c>
      <c r="D16" s="2">
        <v>7.433533770547058E-4</v>
      </c>
      <c r="E16" s="2">
        <v>6.7518157209544899E-4</v>
      </c>
      <c r="F16" s="2">
        <v>6.435807292760169E-4</v>
      </c>
      <c r="G16" s="2">
        <v>5.494800860480891E-4</v>
      </c>
      <c r="H16" s="2">
        <v>5.3252978138638757E-4</v>
      </c>
      <c r="I16" s="2">
        <v>5.3170354087177176E-4</v>
      </c>
      <c r="J16" s="2">
        <v>5.5416077822655085E-4</v>
      </c>
      <c r="K16" s="2">
        <v>5.3973095227554735E-4</v>
      </c>
      <c r="L16" s="2">
        <v>6.2516845776894715E-4</v>
      </c>
      <c r="M16" s="2">
        <v>5.4714721416725739E-4</v>
      </c>
      <c r="N16" s="2">
        <v>4.9863520123814213E-4</v>
      </c>
      <c r="O16" s="2">
        <v>4.9831831315410723E-4</v>
      </c>
      <c r="P16" s="2">
        <v>4.7971191319743538E-4</v>
      </c>
      <c r="Q16" s="2">
        <v>7.6377087206817395E-4</v>
      </c>
      <c r="R16" s="2">
        <v>8.7647718935031599E-4</v>
      </c>
      <c r="S16" s="2">
        <v>8.0766764566776793E-4</v>
      </c>
      <c r="T16" s="2">
        <v>1.0966518339848067E-3</v>
      </c>
      <c r="U16" s="2">
        <v>1.4473978727831602E-3</v>
      </c>
      <c r="V16" s="2">
        <v>9.7716173599950986E-4</v>
      </c>
      <c r="AC16" s="30">
        <v>2007</v>
      </c>
      <c r="AD16" s="30">
        <v>433235</v>
      </c>
    </row>
    <row r="17" spans="1:30" x14ac:dyDescent="0.35">
      <c r="A17" s="50" t="s">
        <v>16</v>
      </c>
      <c r="B17" s="32" t="s">
        <v>230</v>
      </c>
      <c r="D17" s="2">
        <v>7.2552646999134177E-2</v>
      </c>
      <c r="E17" s="2">
        <v>7.990271816717516E-2</v>
      </c>
      <c r="F17" s="2">
        <v>8.0394094003313973E-2</v>
      </c>
      <c r="G17" s="2">
        <v>7.3656965480192446E-2</v>
      </c>
      <c r="H17" s="2">
        <v>8.2542206324861034E-2</v>
      </c>
      <c r="I17" s="2">
        <v>8.0581529257189893E-2</v>
      </c>
      <c r="J17" s="2">
        <v>8.9030499291032072E-2</v>
      </c>
      <c r="K17" s="2">
        <v>8.5671585629109995E-2</v>
      </c>
      <c r="L17" s="2">
        <v>8.4361250911980185E-2</v>
      </c>
      <c r="M17" s="2">
        <v>8.3541084353118342E-2</v>
      </c>
      <c r="N17" s="2">
        <v>8.701517805477306E-2</v>
      </c>
      <c r="O17" s="2">
        <v>8.8803867228378117E-2</v>
      </c>
      <c r="P17" s="2">
        <v>8.8042314201976932E-2</v>
      </c>
      <c r="Q17" s="2">
        <v>8.5525794295010338E-2</v>
      </c>
      <c r="R17" s="2">
        <v>8.9157172944093907E-2</v>
      </c>
      <c r="S17" s="2">
        <v>8.14701231762954E-2</v>
      </c>
      <c r="T17" s="2">
        <v>9.2835838174921248E-2</v>
      </c>
      <c r="U17" s="2">
        <v>9.3877450949704538E-2</v>
      </c>
      <c r="V17" s="2">
        <v>9.5156068964666621E-2</v>
      </c>
      <c r="AC17" s="30">
        <v>2006</v>
      </c>
      <c r="AD17" s="30">
        <v>430638</v>
      </c>
    </row>
    <row r="18" spans="1:30" x14ac:dyDescent="0.35">
      <c r="A18" s="50" t="s">
        <v>17</v>
      </c>
      <c r="B18" s="32" t="s">
        <v>231</v>
      </c>
      <c r="D18" s="2">
        <v>2.5191081769573916E-2</v>
      </c>
      <c r="E18" s="2">
        <v>2.9233231654558552E-2</v>
      </c>
      <c r="F18" s="2">
        <v>3.0975559699539565E-2</v>
      </c>
      <c r="G18" s="2">
        <v>2.9338594035209668E-2</v>
      </c>
      <c r="H18" s="2">
        <v>3.0705576402795271E-2</v>
      </c>
      <c r="I18" s="2">
        <v>3.0347312116182443E-2</v>
      </c>
      <c r="J18" s="2">
        <v>3.650202386220925E-2</v>
      </c>
      <c r="K18" s="2">
        <v>3.2753952909853348E-2</v>
      </c>
      <c r="L18" s="2">
        <v>3.5797621105984931E-2</v>
      </c>
      <c r="M18" s="2">
        <v>3.5194906375955792E-2</v>
      </c>
      <c r="N18" s="2">
        <v>3.9426368803373565E-2</v>
      </c>
      <c r="O18" s="2">
        <v>4.0472189487697451E-2</v>
      </c>
      <c r="P18" s="2">
        <v>4.0531012475544352E-2</v>
      </c>
      <c r="Q18" s="2">
        <v>4.1406069509960577E-2</v>
      </c>
      <c r="R18" s="2">
        <v>4.2006916383090669E-2</v>
      </c>
      <c r="S18" s="2">
        <v>4.091028649793943E-2</v>
      </c>
      <c r="T18" s="2">
        <v>5.1220727749224398E-2</v>
      </c>
      <c r="U18" s="2">
        <v>5.0268484208743851E-2</v>
      </c>
      <c r="V18" s="2">
        <v>5.4192686694318433E-2</v>
      </c>
      <c r="AC18" s="30">
        <v>2005</v>
      </c>
      <c r="AD18" s="30">
        <v>427396</v>
      </c>
    </row>
    <row r="19" spans="1:30" x14ac:dyDescent="0.35">
      <c r="A19" s="50" t="s">
        <v>18</v>
      </c>
      <c r="B19" s="32" t="s">
        <v>232</v>
      </c>
      <c r="D19" s="2">
        <v>2.4384229818821331E-2</v>
      </c>
      <c r="E19" s="2">
        <v>2.8579446490159616E-2</v>
      </c>
      <c r="F19" s="2">
        <v>3.0573070134284258E-2</v>
      </c>
      <c r="G19" s="2">
        <v>2.8983488295855078E-2</v>
      </c>
      <c r="H19" s="2">
        <v>3.024091968587659E-2</v>
      </c>
      <c r="I19" s="2">
        <v>2.9961919045524293E-2</v>
      </c>
      <c r="J19" s="2">
        <v>3.6159573728756549E-2</v>
      </c>
      <c r="K19" s="2">
        <v>3.241329988370667E-2</v>
      </c>
      <c r="L19" s="2">
        <v>3.5484415390695669E-2</v>
      </c>
      <c r="M19" s="2">
        <v>3.4810320124654758E-2</v>
      </c>
      <c r="N19" s="2">
        <v>3.9062120940998334E-2</v>
      </c>
      <c r="O19" s="2">
        <v>4.0070342766637623E-2</v>
      </c>
      <c r="P19" s="2">
        <v>4.0150346538046812E-2</v>
      </c>
      <c r="Q19" s="2">
        <v>4.1024147713130558E-2</v>
      </c>
      <c r="R19" s="2">
        <v>4.1583856889272706E-2</v>
      </c>
      <c r="S19" s="2">
        <v>4.0580035036824086E-2</v>
      </c>
      <c r="T19" s="2">
        <v>5.0785021732258191E-2</v>
      </c>
      <c r="U19" s="2">
        <v>4.9843392847856417E-2</v>
      </c>
      <c r="V19" s="2">
        <v>5.3782199350820549E-2</v>
      </c>
      <c r="AC19" s="30">
        <v>2004</v>
      </c>
      <c r="AD19" s="30">
        <v>423993</v>
      </c>
    </row>
    <row r="20" spans="1:30" x14ac:dyDescent="0.35">
      <c r="A20" s="50" t="s">
        <v>19</v>
      </c>
      <c r="B20" s="32" t="s">
        <v>233</v>
      </c>
      <c r="D20" s="2">
        <v>8.0685195075258444E-4</v>
      </c>
      <c r="E20" s="2">
        <v>6.537851643989357E-4</v>
      </c>
      <c r="F20" s="2">
        <v>4.0248956525530151E-4</v>
      </c>
      <c r="G20" s="2">
        <v>3.5510573935458887E-4</v>
      </c>
      <c r="H20" s="2">
        <v>4.6465671691867875E-4</v>
      </c>
      <c r="I20" s="2">
        <v>3.8539307065815298E-4</v>
      </c>
      <c r="J20" s="2">
        <v>3.4245013345269649E-4</v>
      </c>
      <c r="K20" s="2">
        <v>3.4065302614667993E-4</v>
      </c>
      <c r="L20" s="2">
        <v>3.1320571528926287E-4</v>
      </c>
      <c r="M20" s="2">
        <v>3.8458625130103892E-4</v>
      </c>
      <c r="N20" s="2">
        <v>3.6424786237524033E-4</v>
      </c>
      <c r="O20" s="2">
        <v>4.0184672105982456E-4</v>
      </c>
      <c r="P20" s="2">
        <v>3.8066593749753054E-4</v>
      </c>
      <c r="Q20" s="2">
        <v>3.8192179683002044E-4</v>
      </c>
      <c r="R20" s="2">
        <v>4.2305949381796904E-4</v>
      </c>
      <c r="S20" s="2">
        <v>3.3025146111535097E-4</v>
      </c>
      <c r="T20" s="2">
        <v>4.3570601696620758E-4</v>
      </c>
      <c r="U20" s="2">
        <v>4.2509136088743138E-4</v>
      </c>
      <c r="V20" s="2">
        <v>4.1048734349788776E-4</v>
      </c>
      <c r="AC20" s="30">
        <v>2003</v>
      </c>
      <c r="AD20" s="30">
        <v>418747</v>
      </c>
    </row>
    <row r="21" spans="1:30" x14ac:dyDescent="0.35">
      <c r="A21" s="50" t="s">
        <v>20</v>
      </c>
      <c r="B21" s="32" t="s">
        <v>234</v>
      </c>
      <c r="D21" s="2">
        <v>4.7361565229560261E-2</v>
      </c>
      <c r="E21" s="2">
        <v>5.0669486512616616E-2</v>
      </c>
      <c r="F21" s="2">
        <v>4.9418534303774415E-2</v>
      </c>
      <c r="G21" s="2">
        <v>4.4318371444982768E-2</v>
      </c>
      <c r="H21" s="2">
        <v>5.1836629922065752E-2</v>
      </c>
      <c r="I21" s="2">
        <v>5.023421714100744E-2</v>
      </c>
      <c r="J21" s="2">
        <v>5.2528475428822809E-2</v>
      </c>
      <c r="K21" s="2">
        <v>5.2917632719256646E-2</v>
      </c>
      <c r="L21" s="2">
        <v>4.8563629805995247E-2</v>
      </c>
      <c r="M21" s="2">
        <v>4.8346177977162549E-2</v>
      </c>
      <c r="N21" s="2">
        <v>4.7588809251399487E-2</v>
      </c>
      <c r="O21" s="2">
        <v>4.833167774068068E-2</v>
      </c>
      <c r="P21" s="2">
        <v>4.7511301726432587E-2</v>
      </c>
      <c r="Q21" s="2">
        <v>4.4119724785049753E-2</v>
      </c>
      <c r="R21" s="2">
        <v>4.7150256561003231E-2</v>
      </c>
      <c r="S21" s="2">
        <v>4.0559836678355957E-2</v>
      </c>
      <c r="T21" s="2">
        <v>4.1615110425696857E-2</v>
      </c>
      <c r="U21" s="2">
        <v>4.3608966740960688E-2</v>
      </c>
      <c r="V21" s="2">
        <v>4.0963382270348209E-2</v>
      </c>
      <c r="AC21" s="30">
        <v>2002</v>
      </c>
      <c r="AD21" s="30">
        <v>413618</v>
      </c>
    </row>
    <row r="22" spans="1:30" x14ac:dyDescent="0.35">
      <c r="A22" s="50" t="s">
        <v>21</v>
      </c>
      <c r="B22" s="32" t="s">
        <v>235</v>
      </c>
      <c r="C22" s="2">
        <v>2.7190277889004563E-2</v>
      </c>
      <c r="D22" s="2">
        <v>2.5134282937727851E-2</v>
      </c>
      <c r="E22" s="2">
        <v>2.742982483090128E-2</v>
      </c>
      <c r="F22" s="2">
        <v>2.6960532182852239E-2</v>
      </c>
      <c r="G22" s="2">
        <v>2.0805211687457744E-2</v>
      </c>
      <c r="H22" s="2">
        <v>2.6889403847997508E-2</v>
      </c>
      <c r="I22" s="2">
        <v>2.7460242959782229E-2</v>
      </c>
      <c r="J22" s="2">
        <v>2.843915984106251E-2</v>
      </c>
      <c r="K22" s="2">
        <v>2.7934707926842751E-2</v>
      </c>
      <c r="L22" s="2">
        <v>2.6147649220659278E-2</v>
      </c>
      <c r="M22" s="2">
        <v>2.5169828082219146E-2</v>
      </c>
      <c r="N22" s="2">
        <v>2.4822736076485972E-2</v>
      </c>
      <c r="O22" s="2">
        <v>2.3719580356586223E-2</v>
      </c>
      <c r="P22" s="2">
        <v>2.319659358928404E-2</v>
      </c>
      <c r="Q22" s="2">
        <v>2.3900972087282993E-2</v>
      </c>
      <c r="R22" s="2">
        <v>2.5132740767229857E-2</v>
      </c>
      <c r="S22" s="2">
        <v>2.3308887683443625E-2</v>
      </c>
      <c r="T22" s="2">
        <v>2.2820417453528089E-2</v>
      </c>
      <c r="U22" s="2">
        <v>2.411274336538758E-2</v>
      </c>
      <c r="V22" s="2">
        <v>2.3057809765952075E-2</v>
      </c>
      <c r="AC22" s="30">
        <v>2001</v>
      </c>
      <c r="AD22" s="30">
        <v>408146</v>
      </c>
    </row>
    <row r="23" spans="1:30" x14ac:dyDescent="0.35">
      <c r="A23" s="50" t="s">
        <v>22</v>
      </c>
      <c r="B23" s="32" t="s">
        <v>236</v>
      </c>
      <c r="D23" s="2">
        <v>2.2227282291832417E-2</v>
      </c>
      <c r="E23" s="2">
        <v>2.3239661681715339E-2</v>
      </c>
      <c r="F23" s="2">
        <v>2.2458002120922183E-2</v>
      </c>
      <c r="G23" s="2">
        <v>2.3513159757525028E-2</v>
      </c>
      <c r="H23" s="2">
        <v>2.4947226074068241E-2</v>
      </c>
      <c r="I23" s="2">
        <v>2.2773974181225218E-2</v>
      </c>
      <c r="J23" s="2">
        <v>2.4089315587760302E-2</v>
      </c>
      <c r="K23" s="2">
        <v>2.4982924792413892E-2</v>
      </c>
      <c r="L23" s="2">
        <v>2.2415980585335973E-2</v>
      </c>
      <c r="M23" s="2">
        <v>2.3176349894943396E-2</v>
      </c>
      <c r="N23" s="2">
        <v>2.2766073174913519E-2</v>
      </c>
      <c r="O23" s="2">
        <v>2.4612097384094457E-2</v>
      </c>
      <c r="P23" s="2">
        <v>2.431470813714855E-2</v>
      </c>
      <c r="Q23" s="2">
        <v>2.0218752697766761E-2</v>
      </c>
      <c r="R23" s="2">
        <v>2.2017515793773378E-2</v>
      </c>
      <c r="S23" s="2">
        <v>1.7250948994912335E-2</v>
      </c>
      <c r="T23" s="2">
        <v>1.8794692972168767E-2</v>
      </c>
      <c r="U23" s="2">
        <v>1.9496223375573107E-2</v>
      </c>
      <c r="V23" s="2">
        <v>1.7905572504396134E-2</v>
      </c>
      <c r="AC23" s="30">
        <v>2000</v>
      </c>
      <c r="AD23" s="30">
        <v>403067</v>
      </c>
    </row>
    <row r="24" spans="1:30" x14ac:dyDescent="0.35">
      <c r="A24" s="50" t="s">
        <v>23</v>
      </c>
      <c r="B24" s="32" t="s">
        <v>237</v>
      </c>
      <c r="C24" s="2">
        <v>7.8043164891487158E-3</v>
      </c>
      <c r="D24" s="2">
        <v>9.6044535173215925E-3</v>
      </c>
      <c r="E24" s="2">
        <v>8.8876459581144138E-3</v>
      </c>
      <c r="F24" s="2">
        <v>1.0956900250858199E-2</v>
      </c>
      <c r="G24" s="2">
        <v>1.0358281051981109E-2</v>
      </c>
      <c r="H24" s="2">
        <v>1.2205567141636826E-2</v>
      </c>
      <c r="I24" s="2">
        <v>1.0311582138669536E-2</v>
      </c>
      <c r="J24" s="2">
        <v>8.4806246661484289E-3</v>
      </c>
      <c r="K24" s="2">
        <v>8.4228045836382912E-3</v>
      </c>
      <c r="L24" s="2">
        <v>1.1591759836926308E-2</v>
      </c>
      <c r="M24" s="2">
        <v>9.9749835240951715E-3</v>
      </c>
      <c r="N24" s="2">
        <v>1.0873487198095749E-2</v>
      </c>
      <c r="O24" s="2">
        <v>1.2735886989739979E-2</v>
      </c>
      <c r="P24" s="2">
        <v>9.3787357362796597E-3</v>
      </c>
      <c r="Q24" s="2">
        <v>1.0666725940345722E-2</v>
      </c>
      <c r="R24" s="2">
        <v>1.0349218029542941E-2</v>
      </c>
      <c r="S24" s="2">
        <v>9.6803272620460575E-3</v>
      </c>
      <c r="T24" s="2">
        <v>2.5834958826743522E-2</v>
      </c>
      <c r="U24" s="2">
        <v>7.5840508053490671E-3</v>
      </c>
      <c r="V24" s="2">
        <v>1.0004659275008871E-2</v>
      </c>
    </row>
    <row r="25" spans="1:30" x14ac:dyDescent="0.35">
      <c r="A25" s="50" t="s">
        <v>24</v>
      </c>
      <c r="B25" s="32" t="s">
        <v>238</v>
      </c>
      <c r="C25" s="2">
        <v>1.2413309842235927E-3</v>
      </c>
      <c r="D25" s="2">
        <v>1.385234498201915E-3</v>
      </c>
      <c r="E25" s="2">
        <v>2.7254966048651345E-3</v>
      </c>
      <c r="F25" s="2">
        <v>3.0882872326379721E-3</v>
      </c>
      <c r="G25" s="2">
        <v>1.2149690501377297E-3</v>
      </c>
      <c r="H25" s="2">
        <v>1.6908909258616251E-4</v>
      </c>
      <c r="I25" s="2">
        <v>5.0223169459793875E-4</v>
      </c>
      <c r="J25" s="2">
        <v>4.4464903785605415E-4</v>
      </c>
      <c r="K25" s="2">
        <v>4.509443649432508E-4</v>
      </c>
      <c r="L25" s="2">
        <v>7.9236342137077218E-4</v>
      </c>
      <c r="M25" s="2">
        <v>1.1860409857746817E-3</v>
      </c>
      <c r="N25" s="2">
        <v>9.1559347021865614E-4</v>
      </c>
      <c r="O25" s="2">
        <v>5.9393169988574334E-4</v>
      </c>
      <c r="P25" s="2">
        <v>3.7191330073054407E-4</v>
      </c>
      <c r="Q25" s="2">
        <v>8.0926354013608013E-4</v>
      </c>
      <c r="R25" s="2">
        <v>6.3585012016707831E-4</v>
      </c>
      <c r="S25" s="2">
        <v>7.7493283533971585E-3</v>
      </c>
      <c r="T25" s="2">
        <v>5.3174765121440561E-3</v>
      </c>
      <c r="U25" s="2">
        <v>4.6448084753985099E-3</v>
      </c>
      <c r="V25" s="2">
        <v>6.4839542805538537E-3</v>
      </c>
    </row>
    <row r="26" spans="1:30" x14ac:dyDescent="0.35">
      <c r="A26" s="50" t="s">
        <v>25</v>
      </c>
      <c r="B26" s="32" t="s">
        <v>239</v>
      </c>
      <c r="C26" s="2">
        <v>6.562985504925122E-3</v>
      </c>
      <c r="D26" s="2">
        <v>8.2192190191196762E-3</v>
      </c>
      <c r="E26" s="2">
        <v>6.1621493532492792E-3</v>
      </c>
      <c r="F26" s="2">
        <v>7.8686130182202274E-3</v>
      </c>
      <c r="G26" s="2">
        <v>9.1433120018433785E-3</v>
      </c>
      <c r="H26" s="2">
        <v>1.2036478049050666E-2</v>
      </c>
      <c r="I26" s="2">
        <v>9.8093504440715986E-3</v>
      </c>
      <c r="J26" s="2">
        <v>8.0359756282923737E-3</v>
      </c>
      <c r="K26" s="2">
        <v>7.9718602186950403E-3</v>
      </c>
      <c r="L26" s="2">
        <v>1.0799396415555537E-2</v>
      </c>
      <c r="M26" s="2">
        <v>8.7889425383204899E-3</v>
      </c>
      <c r="N26" s="2">
        <v>9.9578937278770926E-3</v>
      </c>
      <c r="O26" s="2">
        <v>1.2141955289854236E-2</v>
      </c>
      <c r="P26" s="2">
        <v>9.0068224355491153E-3</v>
      </c>
      <c r="Q26" s="2">
        <v>9.8574624002096441E-3</v>
      </c>
      <c r="R26" s="2">
        <v>9.7133679093758633E-3</v>
      </c>
      <c r="S26" s="2">
        <v>1.9309989086488976E-3</v>
      </c>
      <c r="T26" s="2">
        <v>2.0517482314599461E-2</v>
      </c>
      <c r="U26" s="2">
        <v>2.9392423299505572E-3</v>
      </c>
      <c r="V26" s="2">
        <v>3.5207049944550165E-3</v>
      </c>
    </row>
    <row r="27" spans="1:30" x14ac:dyDescent="0.35">
      <c r="A27" s="50" t="s">
        <v>26</v>
      </c>
      <c r="B27" s="32" t="s">
        <v>240</v>
      </c>
      <c r="D27" s="2">
        <v>1.5329056696732353E-4</v>
      </c>
      <c r="E27" s="2">
        <v>1.5540811073614364E-4</v>
      </c>
      <c r="F27" s="2">
        <v>1.557631370477951E-4</v>
      </c>
      <c r="G27" s="2">
        <v>1.9322349885312695E-4</v>
      </c>
      <c r="H27" s="2">
        <v>2.1827609051770964E-4</v>
      </c>
      <c r="I27" s="2">
        <v>2.0962813727459025E-4</v>
      </c>
      <c r="J27" s="2">
        <v>2.5579436045981401E-4</v>
      </c>
      <c r="K27" s="2">
        <v>2.6457511770424833E-4</v>
      </c>
      <c r="L27" s="2">
        <v>2.331389038412326E-4</v>
      </c>
      <c r="M27" s="2">
        <v>2.5160836213814652E-4</v>
      </c>
      <c r="N27" s="2">
        <v>2.9456361242146436E-4</v>
      </c>
      <c r="O27" s="2">
        <v>2.2885731762207581E-4</v>
      </c>
      <c r="P27" s="2">
        <v>2.3180490342236397E-4</v>
      </c>
      <c r="Q27" s="2">
        <v>2.3182247845089803E-4</v>
      </c>
      <c r="R27" s="2">
        <v>1.8011382263386424E-4</v>
      </c>
      <c r="S27" s="2">
        <v>2.0648744946232447E-4</v>
      </c>
      <c r="T27" s="2">
        <v>1.8984183473639931E-4</v>
      </c>
      <c r="U27" s="2">
        <v>1.8511513037001463E-4</v>
      </c>
      <c r="V27" s="2">
        <v>1.9711859318674065E-4</v>
      </c>
    </row>
    <row r="28" spans="1:30" x14ac:dyDescent="0.35">
      <c r="A28" s="50" t="s">
        <v>27</v>
      </c>
      <c r="B28" s="32" t="s">
        <v>241</v>
      </c>
      <c r="D28" s="2">
        <v>1.5329056696732353E-4</v>
      </c>
      <c r="E28" s="2">
        <v>1.5540811073614364E-4</v>
      </c>
      <c r="F28" s="2">
        <v>1.557631370477951E-4</v>
      </c>
      <c r="G28" s="2">
        <v>1.9322349885312695E-4</v>
      </c>
      <c r="H28" s="2">
        <v>2.1827609051770964E-4</v>
      </c>
      <c r="I28" s="2">
        <v>2.0962813727459025E-4</v>
      </c>
      <c r="J28" s="2">
        <v>2.5579436045981401E-4</v>
      </c>
      <c r="K28" s="2">
        <v>2.6457511770424833E-4</v>
      </c>
      <c r="L28" s="2">
        <v>2.331389038412326E-4</v>
      </c>
      <c r="M28" s="2">
        <v>2.5160836213814652E-4</v>
      </c>
      <c r="N28" s="2">
        <v>2.9456361242146436E-4</v>
      </c>
      <c r="O28" s="2">
        <v>2.2885731762207581E-4</v>
      </c>
      <c r="P28" s="2">
        <v>2.3180490342236397E-4</v>
      </c>
      <c r="Q28" s="2">
        <v>2.3182247845089803E-4</v>
      </c>
      <c r="R28" s="2">
        <v>1.8011382263386424E-4</v>
      </c>
      <c r="S28" s="2">
        <v>2.0648744946232447E-4</v>
      </c>
      <c r="T28" s="2">
        <v>1.8984183473639931E-4</v>
      </c>
      <c r="U28" s="2">
        <v>1.8511513037001463E-4</v>
      </c>
      <c r="V28" s="2">
        <v>1.9711859318674065E-4</v>
      </c>
    </row>
    <row r="29" spans="1:30" x14ac:dyDescent="0.35">
      <c r="A29" s="50" t="s">
        <v>28</v>
      </c>
      <c r="B29" s="32" t="s">
        <v>242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  <c r="M29" s="8" t="s">
        <v>3</v>
      </c>
      <c r="N29" s="8" t="s">
        <v>3</v>
      </c>
      <c r="O29" s="8" t="s">
        <v>3</v>
      </c>
      <c r="P29" s="8" t="s">
        <v>3</v>
      </c>
      <c r="Q29" s="8" t="s">
        <v>3</v>
      </c>
      <c r="R29" s="8" t="s">
        <v>3</v>
      </c>
      <c r="S29" s="8" t="s">
        <v>3</v>
      </c>
      <c r="T29" s="8" t="s">
        <v>3</v>
      </c>
      <c r="U29" s="8" t="s">
        <v>3</v>
      </c>
      <c r="V29" s="8" t="s">
        <v>3</v>
      </c>
    </row>
    <row r="30" spans="1:30" x14ac:dyDescent="0.35">
      <c r="A30" s="50" t="s">
        <v>29</v>
      </c>
      <c r="B30" s="32" t="s">
        <v>243</v>
      </c>
      <c r="C30" s="8" t="s">
        <v>3</v>
      </c>
      <c r="D30" s="8" t="s">
        <v>3</v>
      </c>
      <c r="E30" s="8" t="s">
        <v>3</v>
      </c>
      <c r="F30" s="8" t="s">
        <v>3</v>
      </c>
      <c r="G30" s="8" t="s">
        <v>3</v>
      </c>
      <c r="H30" s="8" t="s">
        <v>3</v>
      </c>
      <c r="I30" s="8" t="s">
        <v>3</v>
      </c>
      <c r="J30" s="8" t="s">
        <v>3</v>
      </c>
      <c r="K30" s="8" t="s">
        <v>3</v>
      </c>
      <c r="L30" s="8" t="s">
        <v>3</v>
      </c>
      <c r="M30" s="8" t="s">
        <v>3</v>
      </c>
      <c r="N30" s="8" t="s">
        <v>3</v>
      </c>
      <c r="O30" s="8" t="s">
        <v>3</v>
      </c>
      <c r="P30" s="8" t="s">
        <v>3</v>
      </c>
      <c r="Q30" s="8" t="s">
        <v>3</v>
      </c>
      <c r="R30" s="8" t="s">
        <v>3</v>
      </c>
      <c r="S30" s="8" t="s">
        <v>3</v>
      </c>
      <c r="T30" s="8" t="s">
        <v>3</v>
      </c>
      <c r="U30" s="8" t="s">
        <v>3</v>
      </c>
      <c r="V30" s="8" t="s">
        <v>3</v>
      </c>
    </row>
    <row r="31" spans="1:30" x14ac:dyDescent="0.35">
      <c r="A31" s="50" t="s">
        <v>30</v>
      </c>
      <c r="B31" s="32" t="s">
        <v>244</v>
      </c>
      <c r="C31" s="8" t="s">
        <v>3</v>
      </c>
      <c r="D31" s="8" t="s">
        <v>3</v>
      </c>
      <c r="E31" s="8" t="s">
        <v>3</v>
      </c>
      <c r="F31" s="8" t="s">
        <v>3</v>
      </c>
      <c r="G31" s="8" t="s">
        <v>3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3</v>
      </c>
      <c r="M31" s="8" t="s">
        <v>3</v>
      </c>
      <c r="N31" s="8" t="s">
        <v>3</v>
      </c>
      <c r="O31" s="8" t="s">
        <v>3</v>
      </c>
      <c r="P31" s="8" t="s">
        <v>3</v>
      </c>
      <c r="Q31" s="8" t="s">
        <v>3</v>
      </c>
      <c r="R31" s="8" t="s">
        <v>3</v>
      </c>
      <c r="S31" s="8" t="s">
        <v>3</v>
      </c>
      <c r="T31" s="8" t="s">
        <v>3</v>
      </c>
      <c r="U31" s="8" t="s">
        <v>3</v>
      </c>
      <c r="V31" s="8" t="s">
        <v>3</v>
      </c>
    </row>
    <row r="32" spans="1:30" x14ac:dyDescent="0.35">
      <c r="A32" s="50" t="s">
        <v>31</v>
      </c>
      <c r="B32" s="32" t="s">
        <v>245</v>
      </c>
      <c r="C32" s="8" t="s">
        <v>3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  <c r="M32" s="8" t="s">
        <v>3</v>
      </c>
      <c r="N32" s="8" t="s">
        <v>3</v>
      </c>
      <c r="O32" s="8" t="s">
        <v>3</v>
      </c>
      <c r="P32" s="8" t="s">
        <v>3</v>
      </c>
      <c r="Q32" s="8" t="s">
        <v>3</v>
      </c>
      <c r="R32" s="8" t="s">
        <v>3</v>
      </c>
      <c r="S32" s="8" t="s">
        <v>3</v>
      </c>
      <c r="T32" s="8" t="s">
        <v>3</v>
      </c>
      <c r="U32" s="8" t="s">
        <v>3</v>
      </c>
      <c r="V32" s="8" t="s">
        <v>3</v>
      </c>
    </row>
    <row r="33" spans="1:22" x14ac:dyDescent="0.35">
      <c r="A33" s="50" t="s">
        <v>32</v>
      </c>
      <c r="B33" s="32" t="s">
        <v>246</v>
      </c>
      <c r="C33" s="8" t="s">
        <v>3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  <c r="U33" s="8" t="s">
        <v>3</v>
      </c>
      <c r="V33" s="8" t="s">
        <v>3</v>
      </c>
    </row>
    <row r="34" spans="1:22" x14ac:dyDescent="0.35">
      <c r="A34" s="50" t="s">
        <v>33</v>
      </c>
      <c r="B34" s="32" t="s">
        <v>247</v>
      </c>
      <c r="C34" s="8" t="s">
        <v>3</v>
      </c>
      <c r="D34" s="8" t="s">
        <v>3</v>
      </c>
      <c r="E34" s="8" t="s">
        <v>3</v>
      </c>
      <c r="F34" s="8" t="s">
        <v>3</v>
      </c>
      <c r="G34" s="8" t="s">
        <v>3</v>
      </c>
      <c r="H34" s="8" t="s">
        <v>3</v>
      </c>
      <c r="I34" s="8" t="s">
        <v>3</v>
      </c>
      <c r="J34" s="8" t="s">
        <v>3</v>
      </c>
      <c r="K34" s="8" t="s">
        <v>3</v>
      </c>
      <c r="L34" s="8" t="s">
        <v>3</v>
      </c>
      <c r="M34" s="8" t="s">
        <v>3</v>
      </c>
      <c r="N34" s="8" t="s">
        <v>3</v>
      </c>
      <c r="O34" s="8" t="s">
        <v>3</v>
      </c>
      <c r="P34" s="8" t="s">
        <v>3</v>
      </c>
      <c r="Q34" s="8" t="s">
        <v>3</v>
      </c>
      <c r="R34" s="8" t="s">
        <v>3</v>
      </c>
      <c r="S34" s="8" t="s">
        <v>3</v>
      </c>
      <c r="T34" s="8" t="s">
        <v>3</v>
      </c>
      <c r="U34" s="8" t="s">
        <v>3</v>
      </c>
      <c r="V34" s="8" t="s">
        <v>3</v>
      </c>
    </row>
    <row r="35" spans="1:22" x14ac:dyDescent="0.35">
      <c r="A35" s="50" t="s">
        <v>34</v>
      </c>
      <c r="B35" s="32" t="s">
        <v>248</v>
      </c>
      <c r="C35" s="8" t="s">
        <v>3</v>
      </c>
      <c r="D35" s="8" t="s">
        <v>3</v>
      </c>
      <c r="E35" s="8" t="s">
        <v>3</v>
      </c>
      <c r="F35" s="8" t="s">
        <v>3</v>
      </c>
      <c r="G35" s="8" t="s">
        <v>3</v>
      </c>
      <c r="H35" s="8" t="s">
        <v>3</v>
      </c>
      <c r="I35" s="8" t="s">
        <v>3</v>
      </c>
      <c r="J35" s="8" t="s">
        <v>3</v>
      </c>
      <c r="K35" s="8" t="s">
        <v>3</v>
      </c>
      <c r="L35" s="8" t="s">
        <v>3</v>
      </c>
      <c r="M35" s="8" t="s">
        <v>3</v>
      </c>
      <c r="N35" s="8" t="s">
        <v>3</v>
      </c>
      <c r="O35" s="8" t="s">
        <v>3</v>
      </c>
      <c r="P35" s="8" t="s">
        <v>3</v>
      </c>
      <c r="Q35" s="8" t="s">
        <v>3</v>
      </c>
      <c r="R35" s="8" t="s">
        <v>3</v>
      </c>
      <c r="S35" s="8" t="s">
        <v>3</v>
      </c>
      <c r="T35" s="8" t="s">
        <v>3</v>
      </c>
      <c r="U35" s="8" t="s">
        <v>3</v>
      </c>
      <c r="V35" s="8" t="s">
        <v>3</v>
      </c>
    </row>
    <row r="36" spans="1:22" x14ac:dyDescent="0.35">
      <c r="A36" s="50" t="s">
        <v>35</v>
      </c>
      <c r="B36" s="32" t="s">
        <v>249</v>
      </c>
      <c r="C36" s="8" t="s">
        <v>3</v>
      </c>
      <c r="D36" s="8" t="s">
        <v>3</v>
      </c>
      <c r="E36" s="8" t="s">
        <v>3</v>
      </c>
      <c r="F36" s="8" t="s">
        <v>3</v>
      </c>
      <c r="G36" s="8" t="s">
        <v>3</v>
      </c>
      <c r="H36" s="8" t="s">
        <v>3</v>
      </c>
      <c r="I36" s="8" t="s">
        <v>3</v>
      </c>
      <c r="J36" s="8" t="s">
        <v>3</v>
      </c>
      <c r="K36" s="8" t="s">
        <v>3</v>
      </c>
      <c r="L36" s="8" t="s">
        <v>3</v>
      </c>
      <c r="M36" s="8" t="s">
        <v>3</v>
      </c>
      <c r="N36" s="8" t="s">
        <v>3</v>
      </c>
      <c r="O36" s="8" t="s">
        <v>3</v>
      </c>
      <c r="P36" s="8" t="s">
        <v>3</v>
      </c>
      <c r="Q36" s="8" t="s">
        <v>3</v>
      </c>
      <c r="R36" s="8" t="s">
        <v>3</v>
      </c>
      <c r="S36" s="8" t="s">
        <v>3</v>
      </c>
      <c r="T36" s="8" t="s">
        <v>3</v>
      </c>
      <c r="U36" s="8" t="s">
        <v>3</v>
      </c>
      <c r="V36" s="8" t="s">
        <v>3</v>
      </c>
    </row>
    <row r="37" spans="1:22" x14ac:dyDescent="0.35">
      <c r="A37" s="50" t="s">
        <v>36</v>
      </c>
      <c r="B37" s="32" t="s">
        <v>250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</row>
    <row r="38" spans="1:22" x14ac:dyDescent="0.35">
      <c r="A38" s="50" t="s">
        <v>37</v>
      </c>
      <c r="B38" s="32" t="s">
        <v>251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</row>
    <row r="39" spans="1:22" x14ac:dyDescent="0.35">
      <c r="A39" s="50" t="s">
        <v>38</v>
      </c>
      <c r="B39" s="32" t="s">
        <v>252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</row>
    <row r="40" spans="1:22" x14ac:dyDescent="0.35">
      <c r="A40" s="50" t="s">
        <v>39</v>
      </c>
      <c r="B40" s="32" t="s">
        <v>253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</row>
    <row r="41" spans="1:22" x14ac:dyDescent="0.35">
      <c r="A41" s="50" t="s">
        <v>40</v>
      </c>
      <c r="B41" s="32" t="s">
        <v>254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</row>
    <row r="42" spans="1:22" x14ac:dyDescent="0.35">
      <c r="A42" s="50" t="s">
        <v>41</v>
      </c>
      <c r="B42" s="32" t="s">
        <v>255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</row>
    <row r="43" spans="1:22" x14ac:dyDescent="0.35">
      <c r="A43" s="50" t="s">
        <v>42</v>
      </c>
      <c r="B43" s="32" t="s">
        <v>256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</row>
    <row r="44" spans="1:22" x14ac:dyDescent="0.35">
      <c r="A44" s="50" t="s">
        <v>43</v>
      </c>
      <c r="B44" s="32" t="s">
        <v>257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</row>
    <row r="45" spans="1:22" x14ac:dyDescent="0.35">
      <c r="A45" s="50" t="s">
        <v>44</v>
      </c>
      <c r="B45" s="32" t="s">
        <v>258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</row>
    <row r="46" spans="1:22" x14ac:dyDescent="0.35">
      <c r="A46" s="50" t="s">
        <v>45</v>
      </c>
      <c r="B46" s="32" t="s">
        <v>259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</row>
    <row r="47" spans="1:22" x14ac:dyDescent="0.35">
      <c r="A47" s="50" t="s">
        <v>46</v>
      </c>
      <c r="B47" s="32" t="s">
        <v>260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</row>
    <row r="48" spans="1:22" x14ac:dyDescent="0.35">
      <c r="A48" s="50" t="s">
        <v>47</v>
      </c>
      <c r="B48" s="32" t="s">
        <v>261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</row>
    <row r="49" spans="1:22" x14ac:dyDescent="0.35">
      <c r="A49" s="50" t="s">
        <v>48</v>
      </c>
      <c r="B49" s="32" t="s">
        <v>262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</row>
    <row r="50" spans="1:22" s="31" customFormat="1" x14ac:dyDescent="0.35">
      <c r="A50" s="50" t="s">
        <v>49</v>
      </c>
      <c r="B50" s="32" t="s">
        <v>286</v>
      </c>
      <c r="C50" s="5">
        <v>2.3518459197565469</v>
      </c>
      <c r="D50" s="5">
        <v>2.258661804466036</v>
      </c>
      <c r="E50" s="5">
        <v>2.2989679770552622</v>
      </c>
      <c r="F50" s="5">
        <v>2.1743794560337997</v>
      </c>
      <c r="G50" s="5">
        <v>2.1066853797249601</v>
      </c>
      <c r="H50" s="5">
        <v>2.142371754861716</v>
      </c>
      <c r="I50" s="5">
        <v>2.1716644965137197</v>
      </c>
      <c r="J50" s="5">
        <v>2.1837692765355001</v>
      </c>
      <c r="K50" s="5">
        <v>2.1972187933539433</v>
      </c>
      <c r="L50" s="5">
        <v>2.2186581717744853</v>
      </c>
      <c r="M50" s="5">
        <v>2.2543969370508354</v>
      </c>
      <c r="N50" s="5">
        <v>2.2951912126834593</v>
      </c>
      <c r="O50" s="5">
        <v>2.8252565005135781</v>
      </c>
      <c r="P50" s="5">
        <v>2.0527682183179374</v>
      </c>
      <c r="Q50" s="5">
        <v>2.1081151905960747</v>
      </c>
      <c r="R50" s="5">
        <v>2.3656050925369052</v>
      </c>
      <c r="S50" s="5">
        <v>2.8824087097937419</v>
      </c>
      <c r="T50" s="5">
        <v>2.4249428216373561</v>
      </c>
      <c r="U50" s="5">
        <v>1.6660704747810833</v>
      </c>
      <c r="V50" s="5">
        <v>1.7208057221256021</v>
      </c>
    </row>
    <row r="51" spans="1:22" x14ac:dyDescent="0.35">
      <c r="A51" s="50" t="s">
        <v>50</v>
      </c>
      <c r="B51" s="32" t="s">
        <v>263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</row>
    <row r="52" spans="1:22" x14ac:dyDescent="0.35">
      <c r="A52" s="50" t="s">
        <v>51</v>
      </c>
      <c r="B52" s="32" t="s">
        <v>264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</row>
    <row r="53" spans="1:22" x14ac:dyDescent="0.35">
      <c r="A53" s="50" t="s">
        <v>52</v>
      </c>
      <c r="B53" s="32" t="s">
        <v>265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</row>
    <row r="54" spans="1:22" x14ac:dyDescent="0.35">
      <c r="A54" s="50" t="s">
        <v>53</v>
      </c>
      <c r="B54" s="32" t="s">
        <v>266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</row>
    <row r="55" spans="1:22" x14ac:dyDescent="0.35">
      <c r="A55" s="50" t="s">
        <v>54</v>
      </c>
      <c r="B55" s="32" t="s">
        <v>267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</row>
    <row r="56" spans="1:22" x14ac:dyDescent="0.35">
      <c r="A56" s="50" t="s">
        <v>55</v>
      </c>
      <c r="B56" s="32" t="s">
        <v>268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</row>
    <row r="57" spans="1:22" x14ac:dyDescent="0.35">
      <c r="A57" s="50" t="s">
        <v>56</v>
      </c>
      <c r="B57" s="32" t="s">
        <v>269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</row>
    <row r="58" spans="1:22" x14ac:dyDescent="0.35">
      <c r="A58" s="50" t="s">
        <v>57</v>
      </c>
      <c r="B58" s="32" t="s">
        <v>270</v>
      </c>
      <c r="C58" s="2">
        <v>2.3518459197565469</v>
      </c>
      <c r="D58" s="2">
        <v>2.258661804466036</v>
      </c>
      <c r="E58" s="2">
        <v>2.2989679770552622</v>
      </c>
      <c r="F58" s="2">
        <v>2.1743794560337997</v>
      </c>
      <c r="G58" s="2">
        <v>2.1066853797249601</v>
      </c>
      <c r="H58" s="2">
        <v>2.1066853797249601</v>
      </c>
      <c r="I58" s="2">
        <v>2.1066853797249601</v>
      </c>
      <c r="J58" s="2">
        <v>2.1066853797249601</v>
      </c>
      <c r="K58" s="2">
        <v>2.1066853797249601</v>
      </c>
      <c r="L58" s="2">
        <v>2.1066853797249601</v>
      </c>
      <c r="M58" s="2">
        <v>2.1066853797249601</v>
      </c>
      <c r="N58" s="2">
        <v>2.1066853797249601</v>
      </c>
      <c r="O58" s="2">
        <v>2.8252565005135781</v>
      </c>
      <c r="P58" s="2">
        <v>2.0527682183179374</v>
      </c>
      <c r="Q58" s="2">
        <v>2.1081151905960747</v>
      </c>
      <c r="R58" s="2">
        <v>2.3656050925369052</v>
      </c>
      <c r="S58" s="2">
        <v>2.8824087097937419</v>
      </c>
      <c r="T58" s="2">
        <v>2.4249428216373561</v>
      </c>
      <c r="U58" s="2">
        <v>1.6660704747810833</v>
      </c>
      <c r="V58" s="2">
        <v>1.7208057221256021</v>
      </c>
    </row>
    <row r="59" spans="1:22" x14ac:dyDescent="0.35">
      <c r="A59" s="50" t="s">
        <v>58</v>
      </c>
      <c r="B59" s="32" t="s">
        <v>271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</row>
    <row r="60" spans="1:22" x14ac:dyDescent="0.35">
      <c r="A60" s="50" t="s">
        <v>59</v>
      </c>
      <c r="B60" s="32" t="s">
        <v>272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</row>
    <row r="61" spans="1:22" x14ac:dyDescent="0.35">
      <c r="A61" s="50" t="s">
        <v>60</v>
      </c>
      <c r="B61" s="32" t="s">
        <v>273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</row>
    <row r="62" spans="1:22" x14ac:dyDescent="0.35">
      <c r="A62" s="50" t="s">
        <v>61</v>
      </c>
      <c r="B62" s="32" t="s">
        <v>274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</row>
    <row r="63" spans="1:22" x14ac:dyDescent="0.35">
      <c r="A63" s="50" t="s">
        <v>62</v>
      </c>
      <c r="B63" s="32" t="s">
        <v>275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</row>
    <row r="64" spans="1:22" x14ac:dyDescent="0.35">
      <c r="A64" s="50" t="s">
        <v>63</v>
      </c>
      <c r="B64" s="32" t="s">
        <v>276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</row>
    <row r="65" spans="1:22" x14ac:dyDescent="0.35">
      <c r="A65" s="50" t="s">
        <v>64</v>
      </c>
      <c r="B65" s="32" t="s">
        <v>277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</row>
    <row r="66" spans="1:22" x14ac:dyDescent="0.35">
      <c r="A66" s="50" t="s">
        <v>65</v>
      </c>
      <c r="B66" s="32" t="s">
        <v>278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</row>
    <row r="67" spans="1:22" x14ac:dyDescent="0.35">
      <c r="A67" s="50" t="s">
        <v>66</v>
      </c>
      <c r="B67" s="32" t="s">
        <v>279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</row>
    <row r="68" spans="1:22" x14ac:dyDescent="0.35">
      <c r="A68" s="50" t="s">
        <v>67</v>
      </c>
      <c r="B68" s="32" t="s">
        <v>280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</row>
    <row r="69" spans="1:22" x14ac:dyDescent="0.35">
      <c r="A69" s="50" t="s">
        <v>68</v>
      </c>
      <c r="B69" s="32" t="s">
        <v>281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</row>
    <row r="70" spans="1:22" x14ac:dyDescent="0.35">
      <c r="A70" s="50" t="s">
        <v>69</v>
      </c>
      <c r="B70" s="32" t="s">
        <v>282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</row>
    <row r="71" spans="1:22" x14ac:dyDescent="0.35">
      <c r="A71" s="50" t="s">
        <v>70</v>
      </c>
      <c r="B71" s="32" t="s">
        <v>283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</row>
    <row r="72" spans="1:22" x14ac:dyDescent="0.35">
      <c r="A72" s="50" t="s">
        <v>71</v>
      </c>
      <c r="B72" s="32" t="s">
        <v>284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</row>
    <row r="73" spans="1:22" x14ac:dyDescent="0.35">
      <c r="A73" s="50" t="s">
        <v>72</v>
      </c>
      <c r="B73" s="32" t="s">
        <v>285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</row>
    <row r="74" spans="1:22" x14ac:dyDescent="0.35">
      <c r="A74" s="50" t="s">
        <v>73</v>
      </c>
      <c r="B74" s="32" t="s">
        <v>287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</row>
    <row r="75" spans="1:22" x14ac:dyDescent="0.35">
      <c r="A75" s="50" t="s">
        <v>74</v>
      </c>
      <c r="B75" s="32" t="s">
        <v>288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</row>
    <row r="76" spans="1:22" x14ac:dyDescent="0.35">
      <c r="A76" s="50" t="s">
        <v>75</v>
      </c>
      <c r="B76" s="32" t="s">
        <v>289</v>
      </c>
      <c r="C76" s="8" t="s">
        <v>3</v>
      </c>
      <c r="D76" s="8" t="s">
        <v>3</v>
      </c>
      <c r="E76" s="8" t="s">
        <v>3</v>
      </c>
      <c r="F76" s="8" t="s">
        <v>3</v>
      </c>
      <c r="G76" s="8" t="s">
        <v>3</v>
      </c>
      <c r="H76" s="8" t="s">
        <v>3</v>
      </c>
      <c r="I76" s="8" t="s">
        <v>3</v>
      </c>
      <c r="J76" s="8" t="s">
        <v>3</v>
      </c>
      <c r="K76" s="8" t="s">
        <v>3</v>
      </c>
      <c r="L76" s="8" t="s">
        <v>3</v>
      </c>
      <c r="M76" s="8" t="s">
        <v>3</v>
      </c>
      <c r="N76" s="8" t="s">
        <v>3</v>
      </c>
      <c r="O76" s="8" t="s">
        <v>3</v>
      </c>
      <c r="P76" s="8" t="s">
        <v>3</v>
      </c>
      <c r="Q76" s="8" t="s">
        <v>3</v>
      </c>
      <c r="R76" s="8" t="s">
        <v>3</v>
      </c>
      <c r="S76" s="8" t="s">
        <v>3</v>
      </c>
      <c r="T76" s="8" t="s">
        <v>3</v>
      </c>
      <c r="U76" s="8" t="s">
        <v>3</v>
      </c>
      <c r="V76" s="8" t="s">
        <v>3</v>
      </c>
    </row>
    <row r="77" spans="1:22" x14ac:dyDescent="0.35">
      <c r="A77" s="50" t="s">
        <v>76</v>
      </c>
      <c r="B77" s="32" t="s">
        <v>290</v>
      </c>
      <c r="C77" s="8" t="s">
        <v>3</v>
      </c>
      <c r="D77" s="8" t="s">
        <v>3</v>
      </c>
      <c r="E77" s="8" t="s">
        <v>3</v>
      </c>
      <c r="F77" s="8" t="s">
        <v>3</v>
      </c>
      <c r="G77" s="8" t="s">
        <v>3</v>
      </c>
      <c r="H77" s="8" t="s">
        <v>3</v>
      </c>
      <c r="I77" s="8" t="s">
        <v>3</v>
      </c>
      <c r="J77" s="8" t="s">
        <v>3</v>
      </c>
      <c r="K77" s="8" t="s">
        <v>3</v>
      </c>
      <c r="L77" s="8" t="s">
        <v>3</v>
      </c>
      <c r="M77" s="8" t="s">
        <v>3</v>
      </c>
      <c r="N77" s="8" t="s">
        <v>3</v>
      </c>
      <c r="O77" s="8" t="s">
        <v>3</v>
      </c>
      <c r="P77" s="8" t="s">
        <v>3</v>
      </c>
      <c r="Q77" s="8" t="s">
        <v>3</v>
      </c>
      <c r="R77" s="8" t="s">
        <v>3</v>
      </c>
      <c r="S77" s="8" t="s">
        <v>3</v>
      </c>
      <c r="T77" s="8" t="s">
        <v>3</v>
      </c>
      <c r="U77" s="8" t="s">
        <v>3</v>
      </c>
      <c r="V77" s="8" t="s">
        <v>3</v>
      </c>
    </row>
    <row r="78" spans="1:22" x14ac:dyDescent="0.35">
      <c r="A78" s="30"/>
      <c r="B78" s="4"/>
    </row>
    <row r="79" spans="1:22" x14ac:dyDescent="0.35">
      <c r="A79" s="31" t="s">
        <v>138</v>
      </c>
      <c r="B79" s="2"/>
    </row>
    <row r="80" spans="1:22" x14ac:dyDescent="0.35">
      <c r="A80" s="30" t="s">
        <v>137</v>
      </c>
      <c r="B80" s="2"/>
    </row>
    <row r="81" spans="1:2" x14ac:dyDescent="0.35">
      <c r="A81" s="30" t="s">
        <v>128</v>
      </c>
      <c r="B81" s="2"/>
    </row>
    <row r="82" spans="1:2" x14ac:dyDescent="0.35">
      <c r="A82" s="31" t="s">
        <v>136</v>
      </c>
      <c r="B82" s="2"/>
    </row>
    <row r="83" spans="1:2" x14ac:dyDescent="0.35">
      <c r="A83" s="30" t="s">
        <v>165</v>
      </c>
      <c r="B83" s="2"/>
    </row>
  </sheetData>
  <mergeCells count="1">
    <mergeCell ref="A1:B1"/>
  </mergeCells>
  <conditionalFormatting sqref="C76:V77 C58:V58 C4:V36 C50:V50">
    <cfRule type="containsBlanks" dxfId="0" priority="1">
      <formula>LEN(TRIM(C4))=0</formula>
    </cfRule>
  </conditionalFormatting>
  <hyperlinks>
    <hyperlink ref="X4" r:id="rId1" xr:uid="{9C3B1039-9854-41C8-B0FB-B6B1F350F591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904C-8B9E-4CD1-8666-1ECC9B29F94B}">
  <dimension ref="A1:B11"/>
  <sheetViews>
    <sheetView workbookViewId="0">
      <selection activeCell="A8" sqref="A8"/>
    </sheetView>
  </sheetViews>
  <sheetFormatPr defaultRowHeight="14.5" x14ac:dyDescent="0.35"/>
  <cols>
    <col min="1" max="1" width="42.81640625" customWidth="1"/>
    <col min="2" max="2" width="86.90625" customWidth="1"/>
  </cols>
  <sheetData>
    <row r="1" spans="1:2" x14ac:dyDescent="0.35">
      <c r="A1" s="15" t="s">
        <v>95</v>
      </c>
      <c r="B1" s="15" t="s">
        <v>96</v>
      </c>
    </row>
    <row r="2" spans="1:2" x14ac:dyDescent="0.35">
      <c r="A2" s="17" t="s">
        <v>103</v>
      </c>
      <c r="B2" s="16" t="s">
        <v>97</v>
      </c>
    </row>
    <row r="3" spans="1:2" x14ac:dyDescent="0.35">
      <c r="A3" s="17" t="s">
        <v>98</v>
      </c>
      <c r="B3" s="16" t="s">
        <v>99</v>
      </c>
    </row>
    <row r="4" spans="1:2" x14ac:dyDescent="0.35">
      <c r="A4" s="17" t="s">
        <v>88</v>
      </c>
      <c r="B4" s="16" t="s">
        <v>100</v>
      </c>
    </row>
    <row r="5" spans="1:2" x14ac:dyDescent="0.35">
      <c r="A5" s="17" t="s">
        <v>102</v>
      </c>
      <c r="B5" s="16" t="s">
        <v>101</v>
      </c>
    </row>
    <row r="6" spans="1:2" x14ac:dyDescent="0.35">
      <c r="A6" s="17" t="s">
        <v>104</v>
      </c>
      <c r="B6" s="16" t="s">
        <v>123</v>
      </c>
    </row>
    <row r="7" spans="1:2" x14ac:dyDescent="0.35">
      <c r="A7" s="17" t="s">
        <v>106</v>
      </c>
      <c r="B7" s="16" t="s">
        <v>105</v>
      </c>
    </row>
    <row r="8" spans="1:2" x14ac:dyDescent="0.35">
      <c r="A8" s="17" t="s">
        <v>124</v>
      </c>
      <c r="B8" s="16" t="s">
        <v>125</v>
      </c>
    </row>
    <row r="9" spans="1:2" ht="43.5" x14ac:dyDescent="0.35">
      <c r="A9" s="17" t="s">
        <v>107</v>
      </c>
      <c r="B9" s="16" t="s">
        <v>110</v>
      </c>
    </row>
    <row r="10" spans="1:2" x14ac:dyDescent="0.35">
      <c r="A10" s="17" t="s">
        <v>109</v>
      </c>
      <c r="B10" s="16" t="s">
        <v>111</v>
      </c>
    </row>
    <row r="11" spans="1:2" x14ac:dyDescent="0.35">
      <c r="A11" s="17" t="s">
        <v>108</v>
      </c>
      <c r="B11" s="16" t="s">
        <v>112</v>
      </c>
    </row>
  </sheetData>
  <hyperlinks>
    <hyperlink ref="B11" r:id="rId1" xr:uid="{F1AA53BD-70EC-410B-AB6B-666D5F0BD88B}"/>
    <hyperlink ref="B2" r:id="rId2" xr:uid="{C0F68C9B-0CC7-4A11-8F61-22A862B8B7B6}"/>
    <hyperlink ref="B3" r:id="rId3" xr:uid="{D4D7E352-BD53-443F-9400-E4CF36CBB846}"/>
    <hyperlink ref="B4" r:id="rId4" xr:uid="{03E685F9-3DB1-4411-8F2A-FBFBA5F07709}"/>
    <hyperlink ref="B5" r:id="rId5" xr:uid="{39F52AD4-554F-4C5C-95D6-25DCF7D7FA76}"/>
    <hyperlink ref="B6" r:id="rId6" xr:uid="{AF0182AC-3439-485A-97A3-55462A58CA35}"/>
    <hyperlink ref="B7" r:id="rId7" xr:uid="{9A95C8F1-74E3-44E0-8E14-8B9FF35AF46E}"/>
    <hyperlink ref="B9" r:id="rId8" location="c2047815" xr:uid="{37279787-9B8D-40F6-AEB2-5F6E1B100AF9}"/>
    <hyperlink ref="B10" r:id="rId9" xr:uid="{C9AA58E0-BF96-4E06-B2DD-B91A18576FDD}"/>
  </hyperlinks>
  <pageMargins left="0.7" right="0.7" top="0.75" bottom="0.75" header="0.3" footer="0.3"/>
  <pageSetup paperSize="9" orientation="portrait" horizontalDpi="4294967293" verticalDpi="0"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8"/>
  <sheetViews>
    <sheetView zoomScale="73" workbookViewId="0">
      <pane xSplit="6" topLeftCell="G1" activePane="topRight" state="frozen"/>
      <selection pane="topRight" activeCell="E80" sqref="E80:E153"/>
    </sheetView>
  </sheetViews>
  <sheetFormatPr defaultRowHeight="14.5" x14ac:dyDescent="0.35"/>
  <cols>
    <col min="1" max="1" width="9.26953125" customWidth="1"/>
    <col min="2" max="2" width="14.1796875" customWidth="1"/>
    <col min="3" max="3" width="7.7265625" customWidth="1"/>
    <col min="4" max="4" width="26.54296875" customWidth="1"/>
    <col min="5" max="5" width="11.7265625" customWidth="1"/>
    <col min="6" max="6" width="40.7265625" style="4" customWidth="1"/>
    <col min="7" max="7" width="11.36328125" customWidth="1"/>
    <col min="8" max="25" width="11.54296875" customWidth="1"/>
  </cols>
  <sheetData>
    <row r="1" spans="1:26" ht="18.5" x14ac:dyDescent="0.45">
      <c r="A1" s="26" t="s">
        <v>133</v>
      </c>
    </row>
    <row r="2" spans="1:26" x14ac:dyDescent="0.35">
      <c r="A2" s="9" t="s">
        <v>216</v>
      </c>
    </row>
    <row r="3" spans="1:26" x14ac:dyDescent="0.35">
      <c r="G3" s="1"/>
    </row>
    <row r="4" spans="1:26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x14ac:dyDescent="0.35">
      <c r="A5" s="29"/>
      <c r="B5" s="29"/>
      <c r="C5" s="29"/>
      <c r="D5" s="29"/>
      <c r="E5" s="29"/>
      <c r="F5" s="48" t="s">
        <v>139</v>
      </c>
      <c r="G5" s="48" t="s">
        <v>184</v>
      </c>
      <c r="H5" s="48" t="s">
        <v>183</v>
      </c>
      <c r="I5" s="48" t="s">
        <v>182</v>
      </c>
      <c r="J5" s="48" t="s">
        <v>181</v>
      </c>
      <c r="K5" s="48" t="s">
        <v>180</v>
      </c>
      <c r="L5" s="48" t="s">
        <v>179</v>
      </c>
      <c r="M5" s="48" t="s">
        <v>178</v>
      </c>
      <c r="N5" s="48" t="s">
        <v>177</v>
      </c>
      <c r="O5" s="48" t="s">
        <v>176</v>
      </c>
      <c r="P5" s="48" t="s">
        <v>175</v>
      </c>
      <c r="Q5" s="48" t="s">
        <v>174</v>
      </c>
      <c r="R5" s="48" t="s">
        <v>173</v>
      </c>
      <c r="S5" s="48" t="s">
        <v>172</v>
      </c>
      <c r="T5" s="48" t="s">
        <v>171</v>
      </c>
      <c r="U5" s="48" t="s">
        <v>170</v>
      </c>
      <c r="V5" s="48" t="s">
        <v>169</v>
      </c>
      <c r="W5" s="48" t="s">
        <v>168</v>
      </c>
      <c r="X5" s="48" t="s">
        <v>167</v>
      </c>
      <c r="Y5" s="48" t="s">
        <v>0</v>
      </c>
      <c r="Z5" s="29"/>
    </row>
    <row r="6" spans="1:26" ht="15.5" x14ac:dyDescent="0.35">
      <c r="A6" s="48" t="s">
        <v>1</v>
      </c>
      <c r="B6" s="48" t="s">
        <v>140</v>
      </c>
      <c r="C6" s="48" t="s">
        <v>2</v>
      </c>
      <c r="D6" s="48" t="s">
        <v>141</v>
      </c>
      <c r="E6" s="48" t="s">
        <v>291</v>
      </c>
      <c r="F6" s="48" t="s">
        <v>132</v>
      </c>
      <c r="G6" s="52">
        <v>60604.044000000002</v>
      </c>
      <c r="H6" s="52">
        <v>59151.616000000002</v>
      </c>
      <c r="I6" s="52">
        <v>56968.576000000001</v>
      </c>
      <c r="J6" s="52">
        <v>55285.743000000002</v>
      </c>
      <c r="K6" s="52">
        <v>59684.03</v>
      </c>
      <c r="L6" s="52">
        <v>60401.103999999999</v>
      </c>
      <c r="M6" s="52">
        <v>61152.281999999999</v>
      </c>
      <c r="N6" s="52">
        <v>60370.309000000001</v>
      </c>
      <c r="O6" s="52">
        <v>60707.578000000001</v>
      </c>
      <c r="P6" s="52">
        <v>61623.163</v>
      </c>
      <c r="Q6" s="52">
        <v>62898.542999999998</v>
      </c>
      <c r="R6" s="52">
        <v>64978.828999999998</v>
      </c>
      <c r="S6" s="52">
        <v>62202.659</v>
      </c>
      <c r="T6" s="52">
        <v>63404.813999999998</v>
      </c>
      <c r="U6" s="52">
        <v>65570.964000000007</v>
      </c>
      <c r="V6" s="52">
        <v>60150.182999999997</v>
      </c>
      <c r="W6" s="52">
        <v>60922.373</v>
      </c>
      <c r="X6" s="52">
        <v>60528.531000000003</v>
      </c>
      <c r="Y6" s="52">
        <v>59733.1</v>
      </c>
      <c r="Z6" s="29"/>
    </row>
    <row r="7" spans="1:26" x14ac:dyDescent="0.35">
      <c r="A7" s="29"/>
      <c r="B7" s="29"/>
      <c r="C7" s="29"/>
      <c r="D7" s="29"/>
      <c r="E7" s="50" t="s">
        <v>4</v>
      </c>
      <c r="F7" s="32" t="s">
        <v>218</v>
      </c>
      <c r="G7" s="49">
        <v>17957.444</v>
      </c>
      <c r="H7" s="49">
        <v>15044.786</v>
      </c>
      <c r="I7" s="49">
        <v>15018.536</v>
      </c>
      <c r="J7" s="49">
        <v>14162.423000000001</v>
      </c>
      <c r="K7" s="49">
        <v>15483.08</v>
      </c>
      <c r="L7" s="49">
        <v>15259.933999999999</v>
      </c>
      <c r="M7" s="49">
        <v>15032.361999999999</v>
      </c>
      <c r="N7" s="49">
        <v>15703.269</v>
      </c>
      <c r="O7" s="49">
        <v>15307.907999999999</v>
      </c>
      <c r="P7" s="49">
        <v>15338.852999999999</v>
      </c>
      <c r="Q7" s="49">
        <v>14734.393</v>
      </c>
      <c r="R7" s="49">
        <v>16078.349</v>
      </c>
      <c r="S7" s="49">
        <v>15222.499</v>
      </c>
      <c r="T7" s="49">
        <v>14373.763999999999</v>
      </c>
      <c r="U7" s="49">
        <v>15793.754000000001</v>
      </c>
      <c r="V7" s="49">
        <v>14346.852999999999</v>
      </c>
      <c r="W7" s="49">
        <v>14201.442999999999</v>
      </c>
      <c r="X7" s="49">
        <v>14792.851000000001</v>
      </c>
      <c r="Y7" s="49">
        <v>14532.15</v>
      </c>
      <c r="Z7" s="29"/>
    </row>
    <row r="8" spans="1:26" x14ac:dyDescent="0.35">
      <c r="A8" s="29"/>
      <c r="B8" s="29"/>
      <c r="C8" s="29"/>
      <c r="D8" s="29"/>
      <c r="E8" s="50" t="s">
        <v>5</v>
      </c>
      <c r="F8" s="32" t="s">
        <v>219</v>
      </c>
      <c r="G8" s="33">
        <v>4303.107</v>
      </c>
      <c r="H8" s="33">
        <v>3526.8519999999999</v>
      </c>
      <c r="I8" s="33">
        <v>3987.2919999999999</v>
      </c>
      <c r="J8" s="33">
        <v>3450.78</v>
      </c>
      <c r="K8" s="33">
        <v>4110.95</v>
      </c>
      <c r="L8" s="33">
        <v>3857.3209999999999</v>
      </c>
      <c r="M8" s="33">
        <v>3564.5619999999999</v>
      </c>
      <c r="N8" s="33">
        <v>4063.877</v>
      </c>
      <c r="O8" s="33">
        <v>4063.7240000000002</v>
      </c>
      <c r="P8" s="33">
        <v>4284.2070000000003</v>
      </c>
      <c r="Q8" s="33">
        <v>3558.6590000000001</v>
      </c>
      <c r="R8" s="33">
        <v>4492.8320000000003</v>
      </c>
      <c r="S8" s="33">
        <v>4047.3</v>
      </c>
      <c r="T8" s="33">
        <v>3523.8620000000001</v>
      </c>
      <c r="U8" s="33">
        <v>4447.37</v>
      </c>
      <c r="V8" s="33">
        <v>3610.8270000000002</v>
      </c>
      <c r="W8" s="33">
        <v>3367.9630000000002</v>
      </c>
      <c r="X8" s="33">
        <v>3876.2339999999999</v>
      </c>
      <c r="Y8" s="33">
        <v>3703.7379999999998</v>
      </c>
      <c r="Z8" s="29"/>
    </row>
    <row r="9" spans="1:26" x14ac:dyDescent="0.35">
      <c r="A9" s="29"/>
      <c r="B9" s="29"/>
      <c r="C9" s="29"/>
      <c r="D9" s="29"/>
      <c r="E9" s="50" t="s">
        <v>6</v>
      </c>
      <c r="F9" s="32" t="s">
        <v>220</v>
      </c>
      <c r="G9" s="33">
        <v>1169.4639999999999</v>
      </c>
      <c r="H9" s="33">
        <v>1079.5999999999999</v>
      </c>
      <c r="I9" s="33">
        <v>1087.5999999999999</v>
      </c>
      <c r="J9" s="33">
        <v>847.2</v>
      </c>
      <c r="K9" s="33">
        <v>1089</v>
      </c>
      <c r="L9" s="33">
        <v>1056.5</v>
      </c>
      <c r="M9" s="33">
        <v>1012.6</v>
      </c>
      <c r="N9" s="33">
        <v>1012</v>
      </c>
      <c r="O9" s="33">
        <v>1001.8</v>
      </c>
      <c r="P9" s="33">
        <v>1005.8</v>
      </c>
      <c r="Q9" s="33">
        <v>923.6</v>
      </c>
      <c r="R9" s="33">
        <v>999.1</v>
      </c>
      <c r="S9" s="33">
        <v>950.2</v>
      </c>
      <c r="T9" s="33">
        <v>867</v>
      </c>
      <c r="U9" s="33">
        <v>994.1</v>
      </c>
      <c r="V9" s="33">
        <v>909</v>
      </c>
      <c r="W9" s="33">
        <v>743.1</v>
      </c>
      <c r="X9" s="33">
        <v>975</v>
      </c>
      <c r="Y9" s="33">
        <v>880.7</v>
      </c>
      <c r="Z9" s="29"/>
    </row>
    <row r="10" spans="1:26" x14ac:dyDescent="0.35">
      <c r="A10" s="29"/>
      <c r="B10" s="29"/>
      <c r="C10" s="29"/>
      <c r="D10" s="29"/>
      <c r="E10" s="50" t="s">
        <v>7</v>
      </c>
      <c r="F10" s="32" t="s">
        <v>221</v>
      </c>
      <c r="G10" s="33">
        <v>600.6</v>
      </c>
      <c r="H10" s="33">
        <v>518</v>
      </c>
      <c r="I10" s="33">
        <v>526.20000000000005</v>
      </c>
      <c r="J10" s="33">
        <v>458.00099999999998</v>
      </c>
      <c r="K10" s="33">
        <v>527</v>
      </c>
      <c r="L10" s="33">
        <v>485</v>
      </c>
      <c r="M10" s="33">
        <v>391</v>
      </c>
      <c r="N10" s="33">
        <v>490</v>
      </c>
      <c r="O10" s="33">
        <v>473</v>
      </c>
      <c r="P10" s="33">
        <v>521.5</v>
      </c>
      <c r="Q10" s="33">
        <v>420.8</v>
      </c>
      <c r="R10" s="33">
        <v>515</v>
      </c>
      <c r="S10" s="33">
        <v>446.96300000000002</v>
      </c>
      <c r="T10" s="33">
        <v>363.84500000000003</v>
      </c>
      <c r="U10" s="33">
        <v>503.767</v>
      </c>
      <c r="V10" s="33">
        <v>388.81900000000002</v>
      </c>
      <c r="W10" s="33">
        <v>376.029</v>
      </c>
      <c r="X10" s="33">
        <v>461.18799999999999</v>
      </c>
      <c r="Y10" s="33">
        <v>447.601</v>
      </c>
      <c r="Z10" s="29"/>
    </row>
    <row r="11" spans="1:26" x14ac:dyDescent="0.35">
      <c r="A11" s="29"/>
      <c r="B11" s="29"/>
      <c r="C11" s="29"/>
      <c r="D11" s="29"/>
      <c r="E11" s="50" t="s">
        <v>8</v>
      </c>
      <c r="F11" s="32" t="s">
        <v>222</v>
      </c>
      <c r="G11" s="33">
        <v>1408.4480000000001</v>
      </c>
      <c r="H11" s="33">
        <v>1050.1990000000001</v>
      </c>
      <c r="I11" s="33">
        <v>1407.91</v>
      </c>
      <c r="J11" s="33">
        <v>1257.3140000000001</v>
      </c>
      <c r="K11" s="33">
        <v>1455.8109999999999</v>
      </c>
      <c r="L11" s="33">
        <v>1409.357</v>
      </c>
      <c r="M11" s="33">
        <v>1242.7280000000001</v>
      </c>
      <c r="N11" s="33">
        <v>1572.925</v>
      </c>
      <c r="O11" s="33">
        <v>1625.2190000000001</v>
      </c>
      <c r="P11" s="33">
        <v>1719.7070000000001</v>
      </c>
      <c r="Q11" s="33">
        <v>1302.0550000000001</v>
      </c>
      <c r="R11" s="33">
        <v>1828.184</v>
      </c>
      <c r="S11" s="33">
        <v>1672.7619999999999</v>
      </c>
      <c r="T11" s="33">
        <v>1376.289</v>
      </c>
      <c r="U11" s="33">
        <v>1924.2619999999999</v>
      </c>
      <c r="V11" s="33">
        <v>1355.71</v>
      </c>
      <c r="W11" s="33">
        <v>1277.4069999999999</v>
      </c>
      <c r="X11" s="33">
        <v>1544.7809999999999</v>
      </c>
      <c r="Y11" s="33">
        <v>1263.462</v>
      </c>
      <c r="Z11" s="29"/>
    </row>
    <row r="12" spans="1:26" x14ac:dyDescent="0.35">
      <c r="A12" s="29"/>
      <c r="B12" s="29"/>
      <c r="C12" s="29"/>
      <c r="D12" s="29"/>
      <c r="E12" s="50" t="s">
        <v>9</v>
      </c>
      <c r="F12" s="32" t="s">
        <v>223</v>
      </c>
      <c r="G12" s="33">
        <v>10.292999999999999</v>
      </c>
      <c r="H12" s="33">
        <v>12.022</v>
      </c>
      <c r="I12" s="33">
        <v>17.222000000000001</v>
      </c>
      <c r="J12" s="33">
        <v>19.056999999999999</v>
      </c>
      <c r="K12" s="33">
        <v>18.119</v>
      </c>
      <c r="L12" s="33">
        <v>19.614000000000001</v>
      </c>
      <c r="M12" s="33">
        <v>19.844999999999999</v>
      </c>
      <c r="N12" s="33">
        <v>19.34</v>
      </c>
      <c r="O12" s="33">
        <v>17.923999999999999</v>
      </c>
      <c r="P12" s="33">
        <v>15.742000000000001</v>
      </c>
      <c r="Q12" s="33">
        <v>15.84</v>
      </c>
      <c r="R12" s="33">
        <v>15.77</v>
      </c>
      <c r="S12" s="33">
        <v>14.65</v>
      </c>
      <c r="T12" s="33">
        <v>13.968</v>
      </c>
      <c r="U12" s="33">
        <v>15.99</v>
      </c>
      <c r="V12" s="33">
        <v>17.8</v>
      </c>
      <c r="W12" s="33">
        <v>12.016999999999999</v>
      </c>
      <c r="X12" s="33">
        <v>19.829999999999998</v>
      </c>
      <c r="Y12" s="33">
        <v>17.084</v>
      </c>
      <c r="Z12" s="29"/>
    </row>
    <row r="13" spans="1:26" x14ac:dyDescent="0.35">
      <c r="A13" s="29"/>
      <c r="B13" s="29"/>
      <c r="C13" s="29"/>
      <c r="D13" s="29"/>
      <c r="E13" s="50" t="s">
        <v>10</v>
      </c>
      <c r="F13" s="32" t="s">
        <v>224</v>
      </c>
      <c r="G13" s="33">
        <v>2.8220000000000001</v>
      </c>
      <c r="H13" s="33">
        <v>2.6459999999999999</v>
      </c>
      <c r="I13" s="33">
        <v>2.4889999999999999</v>
      </c>
      <c r="J13" s="33">
        <v>2.6120000000000001</v>
      </c>
      <c r="K13" s="33">
        <v>2.5880000000000001</v>
      </c>
      <c r="L13" s="33">
        <v>1.284</v>
      </c>
      <c r="M13" s="33">
        <v>1.2729999999999999</v>
      </c>
      <c r="N13" s="33">
        <v>2.4820000000000002</v>
      </c>
      <c r="O13" s="33">
        <v>1.837</v>
      </c>
      <c r="P13" s="33">
        <v>2.4289999999999998</v>
      </c>
      <c r="Q13" s="33">
        <v>2.391</v>
      </c>
      <c r="R13" s="33">
        <v>2.427</v>
      </c>
      <c r="S13" s="33">
        <v>2.4319999999999999</v>
      </c>
      <c r="T13" s="33">
        <v>2.452</v>
      </c>
      <c r="U13" s="33">
        <v>2.464</v>
      </c>
      <c r="V13" s="33">
        <v>2.5419999999999998</v>
      </c>
      <c r="W13" s="33">
        <v>2.5209999999999999</v>
      </c>
      <c r="X13" s="33">
        <v>2.5129999999999999</v>
      </c>
      <c r="Y13" s="33">
        <v>2.4790000000000001</v>
      </c>
      <c r="Z13" s="29"/>
    </row>
    <row r="14" spans="1:26" x14ac:dyDescent="0.35">
      <c r="A14" s="29"/>
      <c r="B14" s="29"/>
      <c r="C14" s="29"/>
      <c r="D14" s="29"/>
      <c r="E14" s="50" t="s">
        <v>11</v>
      </c>
      <c r="F14" s="32" t="s">
        <v>225</v>
      </c>
      <c r="G14" s="33">
        <v>58.32</v>
      </c>
      <c r="H14" s="33">
        <v>52.497</v>
      </c>
      <c r="I14" s="33">
        <v>69.069000000000003</v>
      </c>
      <c r="J14" s="33">
        <v>68.665999999999997</v>
      </c>
      <c r="K14" s="33">
        <v>80.040999999999997</v>
      </c>
      <c r="L14" s="33">
        <v>78.456999999999994</v>
      </c>
      <c r="M14" s="33">
        <v>74.622</v>
      </c>
      <c r="N14" s="33">
        <v>76.903999999999996</v>
      </c>
      <c r="O14" s="33">
        <v>77.06</v>
      </c>
      <c r="P14" s="33">
        <v>82.147999999999996</v>
      </c>
      <c r="Q14" s="33">
        <v>81.984999999999999</v>
      </c>
      <c r="R14" s="33">
        <v>87.629000000000005</v>
      </c>
      <c r="S14" s="33">
        <v>81.756</v>
      </c>
      <c r="T14" s="33">
        <v>85.197999999999993</v>
      </c>
      <c r="U14" s="33">
        <v>107.89</v>
      </c>
      <c r="V14" s="33">
        <v>101.627</v>
      </c>
      <c r="W14" s="33">
        <v>90.308000000000007</v>
      </c>
      <c r="X14" s="33">
        <v>101.40900000000001</v>
      </c>
      <c r="Y14" s="33">
        <v>100.598</v>
      </c>
      <c r="Z14" s="29"/>
    </row>
    <row r="15" spans="1:26" x14ac:dyDescent="0.35">
      <c r="A15" s="29"/>
      <c r="B15" s="29"/>
      <c r="C15" s="29"/>
      <c r="D15" s="29"/>
      <c r="E15" s="50" t="s">
        <v>12</v>
      </c>
      <c r="F15" s="32" t="s">
        <v>226</v>
      </c>
      <c r="G15" s="33">
        <v>369.49700000000001</v>
      </c>
      <c r="H15" s="33">
        <v>347.8</v>
      </c>
      <c r="I15" s="33">
        <v>359.84</v>
      </c>
      <c r="J15" s="33">
        <v>325.55500000000001</v>
      </c>
      <c r="K15" s="33">
        <v>380.84800000000001</v>
      </c>
      <c r="L15" s="33">
        <v>358.71800000000002</v>
      </c>
      <c r="M15" s="33">
        <v>331.04199999999997</v>
      </c>
      <c r="N15" s="33">
        <v>352.58</v>
      </c>
      <c r="O15" s="33">
        <v>408.185</v>
      </c>
      <c r="P15" s="33">
        <v>423.04</v>
      </c>
      <c r="Q15" s="33">
        <v>398.99200000000002</v>
      </c>
      <c r="R15" s="33">
        <v>458.54899999999998</v>
      </c>
      <c r="S15" s="33">
        <v>427.66399999999999</v>
      </c>
      <c r="T15" s="33">
        <v>410.53100000000001</v>
      </c>
      <c r="U15" s="33">
        <v>441.55099999999999</v>
      </c>
      <c r="V15" s="33">
        <v>425.06400000000002</v>
      </c>
      <c r="W15" s="33">
        <v>424.66699999999997</v>
      </c>
      <c r="X15" s="33">
        <v>460.99900000000002</v>
      </c>
      <c r="Y15" s="33">
        <v>432.56200000000001</v>
      </c>
      <c r="Z15" s="29"/>
    </row>
    <row r="16" spans="1:26" x14ac:dyDescent="0.35">
      <c r="A16" s="29"/>
      <c r="B16" s="29"/>
      <c r="C16" s="29"/>
      <c r="D16" s="29"/>
      <c r="E16" s="50" t="s">
        <v>13</v>
      </c>
      <c r="F16" s="32" t="s">
        <v>227</v>
      </c>
      <c r="G16" s="33">
        <v>673.75199999999995</v>
      </c>
      <c r="H16" s="33">
        <v>454.21600000000001</v>
      </c>
      <c r="I16" s="33">
        <v>507.238</v>
      </c>
      <c r="J16" s="33">
        <v>462.18299999999999</v>
      </c>
      <c r="K16" s="33">
        <v>547.60699999999997</v>
      </c>
      <c r="L16" s="33">
        <v>438.34500000000003</v>
      </c>
      <c r="M16" s="33">
        <v>481.78899999999999</v>
      </c>
      <c r="N16" s="33">
        <v>528.67399999999998</v>
      </c>
      <c r="O16" s="33">
        <v>449.27600000000001</v>
      </c>
      <c r="P16" s="33">
        <v>504.21600000000001</v>
      </c>
      <c r="Q16" s="33">
        <v>403.68799999999999</v>
      </c>
      <c r="R16" s="33">
        <v>575.54</v>
      </c>
      <c r="S16" s="33">
        <v>440.375</v>
      </c>
      <c r="T16" s="33">
        <v>393.8</v>
      </c>
      <c r="U16" s="33">
        <v>446.649</v>
      </c>
      <c r="V16" s="33">
        <v>399.255</v>
      </c>
      <c r="W16" s="33">
        <v>428.64299999999997</v>
      </c>
      <c r="X16" s="33">
        <v>298.39100000000002</v>
      </c>
      <c r="Y16" s="33">
        <v>545.48900000000003</v>
      </c>
      <c r="Z16" s="29"/>
    </row>
    <row r="17" spans="1:26" x14ac:dyDescent="0.35">
      <c r="A17" s="29"/>
      <c r="B17" s="29"/>
      <c r="C17" s="29"/>
      <c r="D17" s="29"/>
      <c r="E17" s="50" t="s">
        <v>14</v>
      </c>
      <c r="F17" s="32" t="s">
        <v>228</v>
      </c>
      <c r="G17" s="33">
        <v>2.8130000000000002</v>
      </c>
      <c r="H17" s="33">
        <v>2.7160000000000002</v>
      </c>
      <c r="I17" s="33">
        <v>2.532</v>
      </c>
      <c r="J17" s="33">
        <v>2.294</v>
      </c>
      <c r="K17" s="33">
        <v>2.2850000000000001</v>
      </c>
      <c r="L17" s="33">
        <v>2.218</v>
      </c>
      <c r="M17" s="33">
        <v>2.2559999999999998</v>
      </c>
      <c r="N17" s="33">
        <v>2.1890000000000001</v>
      </c>
      <c r="O17" s="33">
        <v>2.218</v>
      </c>
      <c r="P17" s="33">
        <v>2.198</v>
      </c>
      <c r="Q17" s="33">
        <v>2.15</v>
      </c>
      <c r="R17" s="33">
        <v>2.0350000000000001</v>
      </c>
      <c r="S17" s="33">
        <v>2.0350000000000001</v>
      </c>
      <c r="T17" s="33">
        <v>1.978</v>
      </c>
      <c r="U17" s="33">
        <v>1.7090000000000001</v>
      </c>
      <c r="V17" s="33">
        <v>1.363</v>
      </c>
      <c r="W17" s="33">
        <v>1.1419999999999999</v>
      </c>
      <c r="X17" s="33">
        <v>0.95</v>
      </c>
      <c r="Y17" s="33">
        <v>0.89300000000000002</v>
      </c>
      <c r="Z17" s="29"/>
    </row>
    <row r="18" spans="1:26" x14ac:dyDescent="0.35">
      <c r="A18" s="29"/>
      <c r="B18" s="29"/>
      <c r="C18" s="29"/>
      <c r="D18" s="29"/>
      <c r="E18" s="50" t="s">
        <v>15</v>
      </c>
      <c r="F18" s="32" t="s">
        <v>229</v>
      </c>
      <c r="G18" s="33">
        <v>7.0979999999999999</v>
      </c>
      <c r="H18" s="33">
        <v>7.157</v>
      </c>
      <c r="I18" s="33">
        <v>7.1909999999999998</v>
      </c>
      <c r="J18" s="33">
        <v>7.8970000000000002</v>
      </c>
      <c r="K18" s="33">
        <v>7.6509999999999998</v>
      </c>
      <c r="L18" s="33">
        <v>7.827</v>
      </c>
      <c r="M18" s="33">
        <v>7.407</v>
      </c>
      <c r="N18" s="33">
        <v>6.782</v>
      </c>
      <c r="O18" s="33">
        <v>7.2050000000000001</v>
      </c>
      <c r="P18" s="33">
        <v>7.4269999999999996</v>
      </c>
      <c r="Q18" s="33">
        <v>7.1580000000000004</v>
      </c>
      <c r="R18" s="33">
        <v>8.5990000000000002</v>
      </c>
      <c r="S18" s="33">
        <v>8.4629999999999992</v>
      </c>
      <c r="T18" s="33">
        <v>8.8010000000000002</v>
      </c>
      <c r="U18" s="33">
        <v>8.9879999999999995</v>
      </c>
      <c r="V18" s="33">
        <v>9.6470000000000002</v>
      </c>
      <c r="W18" s="33">
        <v>12.129</v>
      </c>
      <c r="X18" s="33">
        <v>11.173</v>
      </c>
      <c r="Y18" s="33">
        <v>12.87</v>
      </c>
      <c r="Z18" s="29"/>
    </row>
    <row r="19" spans="1:26" x14ac:dyDescent="0.35">
      <c r="A19" s="29"/>
      <c r="B19" s="29"/>
      <c r="C19" s="29"/>
      <c r="D19" s="29"/>
      <c r="E19" s="50" t="s">
        <v>16</v>
      </c>
      <c r="F19" s="32" t="s">
        <v>230</v>
      </c>
      <c r="G19" s="33">
        <v>8400.6890000000003</v>
      </c>
      <c r="H19" s="33">
        <v>8269.6409999999996</v>
      </c>
      <c r="I19" s="33">
        <v>8403.2870000000003</v>
      </c>
      <c r="J19" s="33">
        <v>7774.2070000000003</v>
      </c>
      <c r="K19" s="33">
        <v>8322.7189999999991</v>
      </c>
      <c r="L19" s="33">
        <v>8262.3279999999995</v>
      </c>
      <c r="M19" s="33">
        <v>8067.7209999999995</v>
      </c>
      <c r="N19" s="33">
        <v>8239.3259999999991</v>
      </c>
      <c r="O19" s="33">
        <v>8079.518</v>
      </c>
      <c r="P19" s="33">
        <v>8113.9639999999999</v>
      </c>
      <c r="Q19" s="33">
        <v>8084.4009999999998</v>
      </c>
      <c r="R19" s="33">
        <v>8519.8780000000006</v>
      </c>
      <c r="S19" s="33">
        <v>8361.1669999999995</v>
      </c>
      <c r="T19" s="33">
        <v>7955.4120000000003</v>
      </c>
      <c r="U19" s="33">
        <v>8368.7369999999992</v>
      </c>
      <c r="V19" s="33">
        <v>7969.0119999999997</v>
      </c>
      <c r="W19" s="33">
        <v>8125.3919999999998</v>
      </c>
      <c r="X19" s="33">
        <v>8074.6239999999998</v>
      </c>
      <c r="Y19" s="33">
        <v>7718.4570000000003</v>
      </c>
      <c r="Z19" s="29"/>
    </row>
    <row r="20" spans="1:26" x14ac:dyDescent="0.35">
      <c r="A20" s="29"/>
      <c r="B20" s="29"/>
      <c r="C20" s="29"/>
      <c r="D20" s="29"/>
      <c r="E20" s="50" t="s">
        <v>17</v>
      </c>
      <c r="F20" s="32" t="s">
        <v>231</v>
      </c>
      <c r="G20" s="33">
        <v>833.53499999999997</v>
      </c>
      <c r="H20" s="33">
        <v>785.31399999999996</v>
      </c>
      <c r="I20" s="33">
        <v>802.17499999999995</v>
      </c>
      <c r="J20" s="33">
        <v>649.07799999999997</v>
      </c>
      <c r="K20" s="33">
        <v>665.51499999999999</v>
      </c>
      <c r="L20" s="33">
        <v>673.16200000000003</v>
      </c>
      <c r="M20" s="33">
        <v>676.18600000000004</v>
      </c>
      <c r="N20" s="33">
        <v>651.77300000000002</v>
      </c>
      <c r="O20" s="33">
        <v>652.11500000000001</v>
      </c>
      <c r="P20" s="33">
        <v>592.27800000000002</v>
      </c>
      <c r="Q20" s="33">
        <v>607.79499999999996</v>
      </c>
      <c r="R20" s="33">
        <v>574.09500000000003</v>
      </c>
      <c r="S20" s="33">
        <v>642.99599999999998</v>
      </c>
      <c r="T20" s="33">
        <v>574.04300000000001</v>
      </c>
      <c r="U20" s="33">
        <v>589.81399999999996</v>
      </c>
      <c r="V20" s="33">
        <v>595.05700000000002</v>
      </c>
      <c r="W20" s="33">
        <v>602.66600000000005</v>
      </c>
      <c r="X20" s="33">
        <v>576.90800000000002</v>
      </c>
      <c r="Y20" s="33">
        <v>506.74400000000003</v>
      </c>
      <c r="Z20" s="29"/>
    </row>
    <row r="21" spans="1:26" x14ac:dyDescent="0.35">
      <c r="A21" s="29"/>
      <c r="B21" s="29"/>
      <c r="C21" s="29"/>
      <c r="D21" s="29"/>
      <c r="E21" s="50" t="s">
        <v>18</v>
      </c>
      <c r="F21" s="32" t="s">
        <v>232</v>
      </c>
      <c r="G21" s="33">
        <v>760.32899999999995</v>
      </c>
      <c r="H21" s="33">
        <v>712.99300000000005</v>
      </c>
      <c r="I21" s="33">
        <v>728.32100000000003</v>
      </c>
      <c r="J21" s="33">
        <v>584.85900000000004</v>
      </c>
      <c r="K21" s="33">
        <v>592.279</v>
      </c>
      <c r="L21" s="33">
        <v>601.92100000000005</v>
      </c>
      <c r="M21" s="33">
        <v>604.39300000000003</v>
      </c>
      <c r="N21" s="33">
        <v>572.16399999999999</v>
      </c>
      <c r="O21" s="33">
        <v>574.34699999999998</v>
      </c>
      <c r="P21" s="33">
        <v>515.654</v>
      </c>
      <c r="Q21" s="33">
        <v>540.67600000000004</v>
      </c>
      <c r="R21" s="33">
        <v>505.846</v>
      </c>
      <c r="S21" s="33">
        <v>570.755</v>
      </c>
      <c r="T21" s="33">
        <v>501.154</v>
      </c>
      <c r="U21" s="33">
        <v>507.96499999999997</v>
      </c>
      <c r="V21" s="33">
        <v>522.08100000000002</v>
      </c>
      <c r="W21" s="33">
        <v>529.80600000000004</v>
      </c>
      <c r="X21" s="33">
        <v>504.80900000000003</v>
      </c>
      <c r="Y21" s="33">
        <v>441.93</v>
      </c>
      <c r="Z21" s="29"/>
    </row>
    <row r="22" spans="1:26" x14ac:dyDescent="0.35">
      <c r="A22" s="29"/>
      <c r="B22" s="29"/>
      <c r="C22" s="29"/>
      <c r="D22" s="29"/>
      <c r="E22" s="50" t="s">
        <v>19</v>
      </c>
      <c r="F22" s="32" t="s">
        <v>233</v>
      </c>
      <c r="G22" s="33">
        <v>73.206000000000003</v>
      </c>
      <c r="H22" s="33">
        <v>72.320999999999998</v>
      </c>
      <c r="I22" s="33">
        <v>73.853999999999999</v>
      </c>
      <c r="J22" s="33">
        <v>64.218000000000004</v>
      </c>
      <c r="K22" s="33">
        <v>73.234999999999999</v>
      </c>
      <c r="L22" s="33">
        <v>71.241</v>
      </c>
      <c r="M22" s="33">
        <v>71.793000000000006</v>
      </c>
      <c r="N22" s="33">
        <v>79.608999999999995</v>
      </c>
      <c r="O22" s="33">
        <v>77.768000000000001</v>
      </c>
      <c r="P22" s="33">
        <v>76.623999999999995</v>
      </c>
      <c r="Q22" s="33">
        <v>67.119</v>
      </c>
      <c r="R22" s="33">
        <v>68.248999999999995</v>
      </c>
      <c r="S22" s="33">
        <v>72.241</v>
      </c>
      <c r="T22" s="33">
        <v>72.888999999999996</v>
      </c>
      <c r="U22" s="33">
        <v>81.849000000000004</v>
      </c>
      <c r="V22" s="33">
        <v>72.975999999999999</v>
      </c>
      <c r="W22" s="33">
        <v>72.861000000000004</v>
      </c>
      <c r="X22" s="33">
        <v>72.097999999999999</v>
      </c>
      <c r="Y22" s="33">
        <v>64.813999999999993</v>
      </c>
      <c r="Z22" s="29"/>
    </row>
    <row r="23" spans="1:26" x14ac:dyDescent="0.35">
      <c r="A23" s="29"/>
      <c r="B23" s="29"/>
      <c r="C23" s="29"/>
      <c r="D23" s="29"/>
      <c r="E23" s="50" t="s">
        <v>20</v>
      </c>
      <c r="F23" s="32" t="s">
        <v>234</v>
      </c>
      <c r="G23" s="33">
        <v>7567.1540000000005</v>
      </c>
      <c r="H23" s="33">
        <v>7484.3280000000004</v>
      </c>
      <c r="I23" s="33">
        <v>7601.1120000000001</v>
      </c>
      <c r="J23" s="33">
        <v>7125.13</v>
      </c>
      <c r="K23" s="33">
        <v>7657.2039999999997</v>
      </c>
      <c r="L23" s="33">
        <v>7589.1660000000002</v>
      </c>
      <c r="M23" s="33">
        <v>7391.5349999999999</v>
      </c>
      <c r="N23" s="33">
        <v>7587.5540000000001</v>
      </c>
      <c r="O23" s="33">
        <v>7427.4030000000002</v>
      </c>
      <c r="P23" s="33">
        <v>7521.6859999999997</v>
      </c>
      <c r="Q23" s="33">
        <v>7476.6059999999998</v>
      </c>
      <c r="R23" s="33">
        <v>7945.7830000000004</v>
      </c>
      <c r="S23" s="33">
        <v>7718.1710000000003</v>
      </c>
      <c r="T23" s="33">
        <v>7381.3689999999997</v>
      </c>
      <c r="U23" s="33">
        <v>7778.9229999999998</v>
      </c>
      <c r="V23" s="33">
        <v>7373.9539999999997</v>
      </c>
      <c r="W23" s="33">
        <v>7522.7259999999997</v>
      </c>
      <c r="X23" s="33">
        <v>7497.7160000000003</v>
      </c>
      <c r="Y23" s="33">
        <v>7211.7129999999997</v>
      </c>
      <c r="Z23" s="29"/>
    </row>
    <row r="24" spans="1:26" x14ac:dyDescent="0.35">
      <c r="A24" s="29"/>
      <c r="B24" s="29"/>
      <c r="C24" s="29"/>
      <c r="D24" s="29"/>
      <c r="E24" s="50" t="s">
        <v>21</v>
      </c>
      <c r="F24" s="32" t="s">
        <v>235</v>
      </c>
      <c r="G24" s="33">
        <v>5056.3779999999997</v>
      </c>
      <c r="H24" s="33">
        <v>4983.0910000000003</v>
      </c>
      <c r="I24" s="33">
        <v>5089.777</v>
      </c>
      <c r="J24" s="33">
        <v>4883.4309999999996</v>
      </c>
      <c r="K24" s="33">
        <v>5082.4719999999998</v>
      </c>
      <c r="L24" s="33">
        <v>4953.8630000000003</v>
      </c>
      <c r="M24" s="33">
        <v>4667.6930000000002</v>
      </c>
      <c r="N24" s="33">
        <v>4574.8639999999996</v>
      </c>
      <c r="O24" s="33">
        <v>4641.4030000000002</v>
      </c>
      <c r="P24" s="33">
        <v>4687.1360000000004</v>
      </c>
      <c r="Q24" s="33">
        <v>4725.0860000000002</v>
      </c>
      <c r="R24" s="33">
        <v>4852.3739999999998</v>
      </c>
      <c r="S24" s="33">
        <v>4734.0280000000002</v>
      </c>
      <c r="T24" s="33">
        <v>4695.3220000000001</v>
      </c>
      <c r="U24" s="33">
        <v>4793.3040000000001</v>
      </c>
      <c r="V24" s="33">
        <v>4351.6239999999998</v>
      </c>
      <c r="W24" s="33">
        <v>4540.8</v>
      </c>
      <c r="X24" s="33">
        <v>4404.7830000000004</v>
      </c>
      <c r="Y24" s="33">
        <v>4193.4340000000002</v>
      </c>
      <c r="Z24" s="29"/>
    </row>
    <row r="25" spans="1:26" x14ac:dyDescent="0.35">
      <c r="A25" s="29"/>
      <c r="B25" s="29"/>
      <c r="C25" s="29"/>
      <c r="D25" s="29"/>
      <c r="E25" s="50" t="s">
        <v>22</v>
      </c>
      <c r="F25" s="32" t="s">
        <v>236</v>
      </c>
      <c r="G25" s="33">
        <v>2510.7759999999998</v>
      </c>
      <c r="H25" s="33">
        <v>2501.2370000000001</v>
      </c>
      <c r="I25" s="33">
        <v>2511.3359999999998</v>
      </c>
      <c r="J25" s="33">
        <v>2241.6990000000001</v>
      </c>
      <c r="K25" s="33">
        <v>2574.732</v>
      </c>
      <c r="L25" s="33">
        <v>2635.3029999999999</v>
      </c>
      <c r="M25" s="33">
        <v>2723.8420000000001</v>
      </c>
      <c r="N25" s="33">
        <v>3012.69</v>
      </c>
      <c r="O25" s="33">
        <v>2786</v>
      </c>
      <c r="P25" s="33">
        <v>2834.549</v>
      </c>
      <c r="Q25" s="33">
        <v>2751.52</v>
      </c>
      <c r="R25" s="33">
        <v>3093.4090000000001</v>
      </c>
      <c r="S25" s="33">
        <v>2984.1439999999998</v>
      </c>
      <c r="T25" s="33">
        <v>2686.047</v>
      </c>
      <c r="U25" s="33">
        <v>2985.6190000000001</v>
      </c>
      <c r="V25" s="33">
        <v>3022.33</v>
      </c>
      <c r="W25" s="33">
        <v>2981.9259999999999</v>
      </c>
      <c r="X25" s="33">
        <v>3092.933</v>
      </c>
      <c r="Y25" s="33">
        <v>3018.28</v>
      </c>
      <c r="Z25" s="29"/>
    </row>
    <row r="26" spans="1:26" x14ac:dyDescent="0.35">
      <c r="A26" s="29"/>
      <c r="B26" s="29"/>
      <c r="C26" s="29"/>
      <c r="D26" s="29"/>
      <c r="E26" s="50" t="s">
        <v>23</v>
      </c>
      <c r="F26" s="32" t="s">
        <v>237</v>
      </c>
      <c r="G26" s="33">
        <v>5245.58</v>
      </c>
      <c r="H26" s="33">
        <v>3238.9650000000001</v>
      </c>
      <c r="I26" s="33">
        <v>2620.1610000000001</v>
      </c>
      <c r="J26" s="33">
        <v>2928.069</v>
      </c>
      <c r="K26" s="33">
        <v>3040.5250000000001</v>
      </c>
      <c r="L26" s="33">
        <v>3132.2919999999999</v>
      </c>
      <c r="M26" s="33">
        <v>3392.011</v>
      </c>
      <c r="N26" s="33">
        <v>3391.529</v>
      </c>
      <c r="O26" s="33">
        <v>3156.8470000000002</v>
      </c>
      <c r="P26" s="33">
        <v>2932.848</v>
      </c>
      <c r="Q26" s="33">
        <v>3083.2170000000001</v>
      </c>
      <c r="R26" s="33">
        <v>3056.319</v>
      </c>
      <c r="S26" s="33">
        <v>2806.94</v>
      </c>
      <c r="T26" s="33">
        <v>2886.0120000000002</v>
      </c>
      <c r="U26" s="33">
        <v>2970.65</v>
      </c>
      <c r="V26" s="33">
        <v>2757.61</v>
      </c>
      <c r="W26" s="33">
        <v>2701.08</v>
      </c>
      <c r="X26" s="33">
        <v>2832.2919999999999</v>
      </c>
      <c r="Y26" s="33">
        <v>3101.4</v>
      </c>
      <c r="Z26" s="29"/>
    </row>
    <row r="27" spans="1:26" x14ac:dyDescent="0.35">
      <c r="A27" s="29"/>
      <c r="B27" s="29"/>
      <c r="C27" s="29"/>
      <c r="D27" s="29"/>
      <c r="E27" s="50" t="s">
        <v>24</v>
      </c>
      <c r="F27" s="32" t="s">
        <v>238</v>
      </c>
      <c r="G27" s="33">
        <v>4270.6949999999997</v>
      </c>
      <c r="H27" s="33">
        <v>2558.7049999999999</v>
      </c>
      <c r="I27" s="33">
        <v>2011.577</v>
      </c>
      <c r="J27" s="33">
        <v>2254.3270000000002</v>
      </c>
      <c r="K27" s="33">
        <v>2337.598</v>
      </c>
      <c r="L27" s="33">
        <v>2361.0700000000002</v>
      </c>
      <c r="M27" s="33">
        <v>2509.8139999999999</v>
      </c>
      <c r="N27" s="33">
        <v>2564.027</v>
      </c>
      <c r="O27" s="33">
        <v>2285.3359999999998</v>
      </c>
      <c r="P27" s="33">
        <v>1957.4469999999999</v>
      </c>
      <c r="Q27" s="33">
        <v>2050.127</v>
      </c>
      <c r="R27" s="33">
        <v>1987.13</v>
      </c>
      <c r="S27" s="33">
        <v>1756.491</v>
      </c>
      <c r="T27" s="33">
        <v>1746.5909999999999</v>
      </c>
      <c r="U27" s="33">
        <v>1838.3309999999999</v>
      </c>
      <c r="V27" s="33">
        <v>1666.1790000000001</v>
      </c>
      <c r="W27" s="33">
        <v>1605.373</v>
      </c>
      <c r="X27" s="33">
        <v>1705.2829999999999</v>
      </c>
      <c r="Y27" s="33">
        <v>1927.9559999999999</v>
      </c>
      <c r="Z27" s="29"/>
    </row>
    <row r="28" spans="1:26" x14ac:dyDescent="0.35">
      <c r="A28" s="29"/>
      <c r="B28" s="29"/>
      <c r="C28" s="29"/>
      <c r="D28" s="29"/>
      <c r="E28" s="50" t="s">
        <v>25</v>
      </c>
      <c r="F28" s="32" t="s">
        <v>239</v>
      </c>
      <c r="G28" s="33">
        <v>974.88499999999999</v>
      </c>
      <c r="H28" s="33">
        <v>680.26</v>
      </c>
      <c r="I28" s="33">
        <v>608.58399999999995</v>
      </c>
      <c r="J28" s="33">
        <v>673.74199999999996</v>
      </c>
      <c r="K28" s="33">
        <v>702.928</v>
      </c>
      <c r="L28" s="33">
        <v>771.22199999999998</v>
      </c>
      <c r="M28" s="33">
        <v>882.197</v>
      </c>
      <c r="N28" s="33">
        <v>827.50199999999995</v>
      </c>
      <c r="O28" s="33">
        <v>871.51099999999997</v>
      </c>
      <c r="P28" s="33">
        <v>975.40099999999995</v>
      </c>
      <c r="Q28" s="33">
        <v>1033.0899999999999</v>
      </c>
      <c r="R28" s="33">
        <v>1069.1890000000001</v>
      </c>
      <c r="S28" s="33">
        <v>1050.4490000000001</v>
      </c>
      <c r="T28" s="33">
        <v>1139.421</v>
      </c>
      <c r="U28" s="33">
        <v>1132.319</v>
      </c>
      <c r="V28" s="33">
        <v>1091.431</v>
      </c>
      <c r="W28" s="33">
        <v>1095.7070000000001</v>
      </c>
      <c r="X28" s="33">
        <v>1127.008</v>
      </c>
      <c r="Y28" s="33">
        <v>1173.443</v>
      </c>
      <c r="Z28" s="29"/>
    </row>
    <row r="29" spans="1:26" x14ac:dyDescent="0.35">
      <c r="A29" s="29"/>
      <c r="B29" s="29"/>
      <c r="C29" s="29"/>
      <c r="D29" s="29"/>
      <c r="E29" s="50" t="s">
        <v>26</v>
      </c>
      <c r="F29" s="32" t="s">
        <v>240</v>
      </c>
      <c r="G29" s="33">
        <v>8.0679999999999996</v>
      </c>
      <c r="H29" s="33">
        <v>9.327</v>
      </c>
      <c r="I29" s="33">
        <v>7.7949999999999999</v>
      </c>
      <c r="J29" s="33">
        <v>9.3670000000000009</v>
      </c>
      <c r="K29" s="33">
        <v>8.8859999999999992</v>
      </c>
      <c r="L29" s="33">
        <v>7.9930000000000003</v>
      </c>
      <c r="M29" s="33">
        <v>8.0690000000000008</v>
      </c>
      <c r="N29" s="33">
        <v>8.5380000000000003</v>
      </c>
      <c r="O29" s="33">
        <v>7.82</v>
      </c>
      <c r="P29" s="33">
        <v>7.8339999999999996</v>
      </c>
      <c r="Q29" s="33">
        <v>8.1159999999999997</v>
      </c>
      <c r="R29" s="33">
        <v>9.3190000000000008</v>
      </c>
      <c r="S29" s="33">
        <v>7.0910000000000002</v>
      </c>
      <c r="T29" s="33">
        <v>8.4779999999999998</v>
      </c>
      <c r="U29" s="33">
        <v>6.9960000000000004</v>
      </c>
      <c r="V29" s="33">
        <v>9.4039999999999999</v>
      </c>
      <c r="W29" s="33">
        <v>7.0090000000000003</v>
      </c>
      <c r="X29" s="33">
        <v>9.7010000000000005</v>
      </c>
      <c r="Y29" s="33">
        <v>8.5549999999999997</v>
      </c>
      <c r="Z29" s="29"/>
    </row>
    <row r="30" spans="1:26" x14ac:dyDescent="0.35">
      <c r="A30" s="29"/>
      <c r="B30" s="29"/>
      <c r="C30" s="29"/>
      <c r="D30" s="29"/>
      <c r="E30" s="50" t="s">
        <v>27</v>
      </c>
      <c r="F30" s="32" t="s">
        <v>241</v>
      </c>
      <c r="G30" s="33">
        <v>2.5939999999999999</v>
      </c>
      <c r="H30" s="33">
        <v>2.3639999999999999</v>
      </c>
      <c r="I30" s="33">
        <v>2.3879999999999999</v>
      </c>
      <c r="J30" s="33">
        <v>2.5129999999999999</v>
      </c>
      <c r="K30" s="33">
        <v>2.226</v>
      </c>
      <c r="L30" s="33">
        <v>2.085</v>
      </c>
      <c r="M30" s="33">
        <v>2.0110000000000001</v>
      </c>
      <c r="N30" s="33">
        <v>1.99</v>
      </c>
      <c r="O30" s="33">
        <v>2.1880000000000002</v>
      </c>
      <c r="P30" s="33">
        <v>2.294</v>
      </c>
      <c r="Q30" s="33">
        <v>2.129</v>
      </c>
      <c r="R30" s="33">
        <v>2.1269999999999998</v>
      </c>
      <c r="S30" s="33">
        <v>2.0209999999999999</v>
      </c>
      <c r="T30" s="33">
        <v>1.9530000000000001</v>
      </c>
      <c r="U30" s="33">
        <v>1.907</v>
      </c>
      <c r="V30" s="33">
        <v>1.8480000000000001</v>
      </c>
      <c r="W30" s="33">
        <v>1.83</v>
      </c>
      <c r="X30" s="33">
        <v>1.754</v>
      </c>
      <c r="Y30" s="33">
        <v>1.6779999999999999</v>
      </c>
      <c r="Z30" s="29"/>
    </row>
    <row r="31" spans="1:26" x14ac:dyDescent="0.35">
      <c r="A31" s="29"/>
      <c r="B31" s="29"/>
      <c r="C31" s="29"/>
      <c r="D31" s="29"/>
      <c r="E31" s="50" t="s">
        <v>28</v>
      </c>
      <c r="F31" s="32" t="s">
        <v>242</v>
      </c>
      <c r="G31" s="34" t="s">
        <v>3</v>
      </c>
      <c r="H31" s="34" t="s">
        <v>3</v>
      </c>
      <c r="I31" s="34" t="s">
        <v>3</v>
      </c>
      <c r="J31" s="34" t="s">
        <v>3</v>
      </c>
      <c r="K31" s="34" t="s">
        <v>3</v>
      </c>
      <c r="L31" s="34" t="s">
        <v>3</v>
      </c>
      <c r="M31" s="34" t="s">
        <v>3</v>
      </c>
      <c r="N31" s="34" t="s">
        <v>3</v>
      </c>
      <c r="O31" s="34" t="s">
        <v>3</v>
      </c>
      <c r="P31" s="34" t="s">
        <v>3</v>
      </c>
      <c r="Q31" s="34" t="s">
        <v>3</v>
      </c>
      <c r="R31" s="34" t="s">
        <v>3</v>
      </c>
      <c r="S31" s="34" t="s">
        <v>3</v>
      </c>
      <c r="T31" s="34" t="s">
        <v>3</v>
      </c>
      <c r="U31" s="34" t="s">
        <v>3</v>
      </c>
      <c r="V31" s="34" t="s">
        <v>3</v>
      </c>
      <c r="W31" s="34" t="s">
        <v>3</v>
      </c>
      <c r="X31" s="34" t="s">
        <v>3</v>
      </c>
      <c r="Y31" s="34" t="s">
        <v>3</v>
      </c>
      <c r="Z31" s="29"/>
    </row>
    <row r="32" spans="1:26" x14ac:dyDescent="0.35">
      <c r="A32" s="29"/>
      <c r="B32" s="29"/>
      <c r="C32" s="29"/>
      <c r="D32" s="29"/>
      <c r="E32" s="50" t="s">
        <v>29</v>
      </c>
      <c r="F32" s="32" t="s">
        <v>243</v>
      </c>
      <c r="G32" s="33">
        <v>5.4749999999999996</v>
      </c>
      <c r="H32" s="33">
        <v>6.9630000000000001</v>
      </c>
      <c r="I32" s="33">
        <v>5.407</v>
      </c>
      <c r="J32" s="33">
        <v>6.8540000000000001</v>
      </c>
      <c r="K32" s="33">
        <v>6.66</v>
      </c>
      <c r="L32" s="33">
        <v>5.907</v>
      </c>
      <c r="M32" s="33">
        <v>6.0570000000000004</v>
      </c>
      <c r="N32" s="33">
        <v>6.548</v>
      </c>
      <c r="O32" s="33">
        <v>5.6319999999999997</v>
      </c>
      <c r="P32" s="33">
        <v>5.5389999999999997</v>
      </c>
      <c r="Q32" s="33">
        <v>5.9870000000000001</v>
      </c>
      <c r="R32" s="33">
        <v>7.1929999999999996</v>
      </c>
      <c r="S32" s="33">
        <v>5.07</v>
      </c>
      <c r="T32" s="33">
        <v>6.5250000000000004</v>
      </c>
      <c r="U32" s="33">
        <v>5.0890000000000004</v>
      </c>
      <c r="V32" s="33">
        <v>7.556</v>
      </c>
      <c r="W32" s="33">
        <v>5.1790000000000003</v>
      </c>
      <c r="X32" s="33">
        <v>7.9470000000000001</v>
      </c>
      <c r="Y32" s="33">
        <v>6.8769999999999998</v>
      </c>
      <c r="Z32" s="29"/>
    </row>
    <row r="33" spans="1:26" x14ac:dyDescent="0.35">
      <c r="A33" s="29"/>
      <c r="B33" s="29"/>
      <c r="C33" s="29"/>
      <c r="D33" s="29"/>
      <c r="E33" s="50" t="s">
        <v>30</v>
      </c>
      <c r="F33" s="32" t="s">
        <v>244</v>
      </c>
      <c r="G33" s="34" t="s">
        <v>3</v>
      </c>
      <c r="H33" s="34" t="s">
        <v>3</v>
      </c>
      <c r="I33" s="34" t="s">
        <v>3</v>
      </c>
      <c r="J33" s="34" t="s">
        <v>3</v>
      </c>
      <c r="K33" s="34" t="s">
        <v>3</v>
      </c>
      <c r="L33" s="34" t="s">
        <v>3</v>
      </c>
      <c r="M33" s="34" t="s">
        <v>3</v>
      </c>
      <c r="N33" s="34" t="s">
        <v>3</v>
      </c>
      <c r="O33" s="34" t="s">
        <v>3</v>
      </c>
      <c r="P33" s="34" t="s">
        <v>3</v>
      </c>
      <c r="Q33" s="34" t="s">
        <v>3</v>
      </c>
      <c r="R33" s="34" t="s">
        <v>3</v>
      </c>
      <c r="S33" s="34" t="s">
        <v>3</v>
      </c>
      <c r="T33" s="34" t="s">
        <v>3</v>
      </c>
      <c r="U33" s="34" t="s">
        <v>3</v>
      </c>
      <c r="V33" s="34" t="s">
        <v>3</v>
      </c>
      <c r="W33" s="34" t="s">
        <v>3</v>
      </c>
      <c r="X33" s="34" t="s">
        <v>3</v>
      </c>
      <c r="Y33" s="34" t="s">
        <v>3</v>
      </c>
      <c r="Z33" s="29"/>
    </row>
    <row r="34" spans="1:26" x14ac:dyDescent="0.35">
      <c r="A34" s="29"/>
      <c r="B34" s="29"/>
      <c r="C34" s="29"/>
      <c r="D34" s="29"/>
      <c r="E34" s="50" t="s">
        <v>31</v>
      </c>
      <c r="F34" s="32" t="s">
        <v>245</v>
      </c>
      <c r="G34" s="34" t="s">
        <v>3</v>
      </c>
      <c r="H34" s="34" t="s">
        <v>3</v>
      </c>
      <c r="I34" s="34" t="s">
        <v>3</v>
      </c>
      <c r="J34" s="34" t="s">
        <v>3</v>
      </c>
      <c r="K34" s="34" t="s">
        <v>3</v>
      </c>
      <c r="L34" s="34" t="s">
        <v>3</v>
      </c>
      <c r="M34" s="34" t="s">
        <v>3</v>
      </c>
      <c r="N34" s="34" t="s">
        <v>3</v>
      </c>
      <c r="O34" s="34" t="s">
        <v>3</v>
      </c>
      <c r="P34" s="34" t="s">
        <v>3</v>
      </c>
      <c r="Q34" s="34" t="s">
        <v>3</v>
      </c>
      <c r="R34" s="34" t="s">
        <v>3</v>
      </c>
      <c r="S34" s="34" t="s">
        <v>3</v>
      </c>
      <c r="T34" s="34" t="s">
        <v>3</v>
      </c>
      <c r="U34" s="34" t="s">
        <v>3</v>
      </c>
      <c r="V34" s="34" t="s">
        <v>3</v>
      </c>
      <c r="W34" s="34" t="s">
        <v>3</v>
      </c>
      <c r="X34" s="34" t="s">
        <v>3</v>
      </c>
      <c r="Y34" s="34" t="s">
        <v>3</v>
      </c>
      <c r="Z34" s="29"/>
    </row>
    <row r="35" spans="1:26" x14ac:dyDescent="0.35">
      <c r="A35" s="29"/>
      <c r="B35" s="29"/>
      <c r="C35" s="29"/>
      <c r="D35" s="29"/>
      <c r="E35" s="50" t="s">
        <v>32</v>
      </c>
      <c r="F35" s="32" t="s">
        <v>246</v>
      </c>
      <c r="G35" s="34" t="s">
        <v>3</v>
      </c>
      <c r="H35" s="34" t="s">
        <v>3</v>
      </c>
      <c r="I35" s="34" t="s">
        <v>3</v>
      </c>
      <c r="J35" s="34" t="s">
        <v>3</v>
      </c>
      <c r="K35" s="34" t="s">
        <v>3</v>
      </c>
      <c r="L35" s="34" t="s">
        <v>3</v>
      </c>
      <c r="M35" s="34" t="s">
        <v>3</v>
      </c>
      <c r="N35" s="34" t="s">
        <v>3</v>
      </c>
      <c r="O35" s="34" t="s">
        <v>3</v>
      </c>
      <c r="P35" s="34" t="s">
        <v>3</v>
      </c>
      <c r="Q35" s="34" t="s">
        <v>3</v>
      </c>
      <c r="R35" s="34" t="s">
        <v>3</v>
      </c>
      <c r="S35" s="34" t="s">
        <v>3</v>
      </c>
      <c r="T35" s="34" t="s">
        <v>3</v>
      </c>
      <c r="U35" s="34" t="s">
        <v>3</v>
      </c>
      <c r="V35" s="34" t="s">
        <v>3</v>
      </c>
      <c r="W35" s="34" t="s">
        <v>3</v>
      </c>
      <c r="X35" s="34" t="s">
        <v>3</v>
      </c>
      <c r="Y35" s="34" t="s">
        <v>3</v>
      </c>
      <c r="Z35" s="29"/>
    </row>
    <row r="36" spans="1:26" x14ac:dyDescent="0.35">
      <c r="A36" s="29"/>
      <c r="B36" s="29"/>
      <c r="C36" s="29"/>
      <c r="D36" s="29"/>
      <c r="E36" s="50" t="s">
        <v>33</v>
      </c>
      <c r="F36" s="32" t="s">
        <v>247</v>
      </c>
      <c r="G36" s="34" t="s">
        <v>3</v>
      </c>
      <c r="H36" s="34" t="s">
        <v>3</v>
      </c>
      <c r="I36" s="34" t="s">
        <v>3</v>
      </c>
      <c r="J36" s="34" t="s">
        <v>3</v>
      </c>
      <c r="K36" s="34" t="s">
        <v>3</v>
      </c>
      <c r="L36" s="34" t="s">
        <v>3</v>
      </c>
      <c r="M36" s="34" t="s">
        <v>3</v>
      </c>
      <c r="N36" s="34" t="s">
        <v>3</v>
      </c>
      <c r="O36" s="34" t="s">
        <v>3</v>
      </c>
      <c r="P36" s="34" t="s">
        <v>3</v>
      </c>
      <c r="Q36" s="34" t="s">
        <v>3</v>
      </c>
      <c r="R36" s="34" t="s">
        <v>3</v>
      </c>
      <c r="S36" s="34" t="s">
        <v>3</v>
      </c>
      <c r="T36" s="34" t="s">
        <v>3</v>
      </c>
      <c r="U36" s="34" t="s">
        <v>3</v>
      </c>
      <c r="V36" s="34" t="s">
        <v>3</v>
      </c>
      <c r="W36" s="34" t="s">
        <v>3</v>
      </c>
      <c r="X36" s="34" t="s">
        <v>3</v>
      </c>
      <c r="Y36" s="34" t="s">
        <v>3</v>
      </c>
      <c r="Z36" s="29"/>
    </row>
    <row r="37" spans="1:26" x14ac:dyDescent="0.35">
      <c r="A37" s="29"/>
      <c r="B37" s="29"/>
      <c r="C37" s="29"/>
      <c r="D37" s="29"/>
      <c r="E37" s="50" t="s">
        <v>34</v>
      </c>
      <c r="F37" s="32" t="s">
        <v>248</v>
      </c>
      <c r="G37" s="34" t="s">
        <v>3</v>
      </c>
      <c r="H37" s="34" t="s">
        <v>3</v>
      </c>
      <c r="I37" s="34" t="s">
        <v>3</v>
      </c>
      <c r="J37" s="34" t="s">
        <v>3</v>
      </c>
      <c r="K37" s="34" t="s">
        <v>3</v>
      </c>
      <c r="L37" s="34" t="s">
        <v>3</v>
      </c>
      <c r="M37" s="34" t="s">
        <v>3</v>
      </c>
      <c r="N37" s="34" t="s">
        <v>3</v>
      </c>
      <c r="O37" s="34" t="s">
        <v>3</v>
      </c>
      <c r="P37" s="34" t="s">
        <v>3</v>
      </c>
      <c r="Q37" s="34" t="s">
        <v>3</v>
      </c>
      <c r="R37" s="34" t="s">
        <v>3</v>
      </c>
      <c r="S37" s="34" t="s">
        <v>3</v>
      </c>
      <c r="T37" s="34" t="s">
        <v>3</v>
      </c>
      <c r="U37" s="34" t="s">
        <v>3</v>
      </c>
      <c r="V37" s="34" t="s">
        <v>3</v>
      </c>
      <c r="W37" s="34" t="s">
        <v>3</v>
      </c>
      <c r="X37" s="34" t="s">
        <v>3</v>
      </c>
      <c r="Y37" s="34" t="s">
        <v>3</v>
      </c>
      <c r="Z37" s="29"/>
    </row>
    <row r="38" spans="1:26" x14ac:dyDescent="0.35">
      <c r="A38" s="29"/>
      <c r="B38" s="29"/>
      <c r="C38" s="29"/>
      <c r="D38" s="29"/>
      <c r="E38" s="50" t="s">
        <v>35</v>
      </c>
      <c r="F38" s="32" t="s">
        <v>249</v>
      </c>
      <c r="G38" s="34" t="s">
        <v>3</v>
      </c>
      <c r="H38" s="34" t="s">
        <v>3</v>
      </c>
      <c r="I38" s="34" t="s">
        <v>3</v>
      </c>
      <c r="J38" s="34" t="s">
        <v>3</v>
      </c>
      <c r="K38" s="34" t="s">
        <v>3</v>
      </c>
      <c r="L38" s="34" t="s">
        <v>3</v>
      </c>
      <c r="M38" s="34" t="s">
        <v>3</v>
      </c>
      <c r="N38" s="34" t="s">
        <v>3</v>
      </c>
      <c r="O38" s="34" t="s">
        <v>3</v>
      </c>
      <c r="P38" s="34" t="s">
        <v>3</v>
      </c>
      <c r="Q38" s="34" t="s">
        <v>3</v>
      </c>
      <c r="R38" s="34" t="s">
        <v>3</v>
      </c>
      <c r="S38" s="34" t="s">
        <v>3</v>
      </c>
      <c r="T38" s="34" t="s">
        <v>3</v>
      </c>
      <c r="U38" s="34" t="s">
        <v>3</v>
      </c>
      <c r="V38" s="34" t="s">
        <v>3</v>
      </c>
      <c r="W38" s="34" t="s">
        <v>3</v>
      </c>
      <c r="X38" s="34" t="s">
        <v>3</v>
      </c>
      <c r="Y38" s="34" t="s">
        <v>3</v>
      </c>
      <c r="Z38" s="29"/>
    </row>
    <row r="39" spans="1:26" x14ac:dyDescent="0.35">
      <c r="A39" s="29"/>
      <c r="B39" s="29"/>
      <c r="C39" s="29"/>
      <c r="D39" s="29"/>
      <c r="E39" s="50" t="s">
        <v>36</v>
      </c>
      <c r="F39" s="32" t="s">
        <v>250</v>
      </c>
      <c r="G39" s="50" t="s">
        <v>3</v>
      </c>
      <c r="H39" s="50" t="s">
        <v>3</v>
      </c>
      <c r="I39" s="50" t="s">
        <v>3</v>
      </c>
      <c r="J39" s="50" t="s">
        <v>3</v>
      </c>
      <c r="K39" s="50" t="s">
        <v>3</v>
      </c>
      <c r="L39" s="50" t="s">
        <v>3</v>
      </c>
      <c r="M39" s="50" t="s">
        <v>3</v>
      </c>
      <c r="N39" s="50" t="s">
        <v>3</v>
      </c>
      <c r="O39" s="50" t="s">
        <v>3</v>
      </c>
      <c r="P39" s="50" t="s">
        <v>3</v>
      </c>
      <c r="Q39" s="50" t="s">
        <v>3</v>
      </c>
      <c r="R39" s="50" t="s">
        <v>3</v>
      </c>
      <c r="S39" s="50" t="s">
        <v>3</v>
      </c>
      <c r="T39" s="50" t="s">
        <v>3</v>
      </c>
      <c r="U39" s="50" t="s">
        <v>3</v>
      </c>
      <c r="V39" s="50" t="s">
        <v>3</v>
      </c>
      <c r="W39" s="50" t="s">
        <v>3</v>
      </c>
      <c r="X39" s="50" t="s">
        <v>3</v>
      </c>
      <c r="Y39" s="50" t="s">
        <v>3</v>
      </c>
      <c r="Z39" s="29"/>
    </row>
    <row r="40" spans="1:26" x14ac:dyDescent="0.35">
      <c r="A40" s="29"/>
      <c r="B40" s="29"/>
      <c r="C40" s="29"/>
      <c r="D40" s="29"/>
      <c r="E40" s="50" t="s">
        <v>37</v>
      </c>
      <c r="F40" s="32" t="s">
        <v>251</v>
      </c>
      <c r="G40" s="34" t="s">
        <v>3</v>
      </c>
      <c r="H40" s="34" t="s">
        <v>3</v>
      </c>
      <c r="I40" s="34" t="s">
        <v>3</v>
      </c>
      <c r="J40" s="34" t="s">
        <v>3</v>
      </c>
      <c r="K40" s="34" t="s">
        <v>3</v>
      </c>
      <c r="L40" s="34" t="s">
        <v>3</v>
      </c>
      <c r="M40" s="34" t="s">
        <v>3</v>
      </c>
      <c r="N40" s="34" t="s">
        <v>3</v>
      </c>
      <c r="O40" s="34" t="s">
        <v>3</v>
      </c>
      <c r="P40" s="34" t="s">
        <v>3</v>
      </c>
      <c r="Q40" s="34" t="s">
        <v>3</v>
      </c>
      <c r="R40" s="34" t="s">
        <v>3</v>
      </c>
      <c r="S40" s="34" t="s">
        <v>3</v>
      </c>
      <c r="T40" s="34" t="s">
        <v>3</v>
      </c>
      <c r="U40" s="34" t="s">
        <v>3</v>
      </c>
      <c r="V40" s="34" t="s">
        <v>3</v>
      </c>
      <c r="W40" s="34" t="s">
        <v>3</v>
      </c>
      <c r="X40" s="34" t="s">
        <v>3</v>
      </c>
      <c r="Y40" s="34" t="s">
        <v>3</v>
      </c>
      <c r="Z40" s="29"/>
    </row>
    <row r="41" spans="1:26" x14ac:dyDescent="0.35">
      <c r="A41" s="29"/>
      <c r="B41" s="29"/>
      <c r="C41" s="29"/>
      <c r="D41" s="29"/>
      <c r="E41" s="50" t="s">
        <v>38</v>
      </c>
      <c r="F41" s="32" t="s">
        <v>252</v>
      </c>
      <c r="G41" s="34" t="s">
        <v>3</v>
      </c>
      <c r="H41" s="34" t="s">
        <v>3</v>
      </c>
      <c r="I41" s="34" t="s">
        <v>3</v>
      </c>
      <c r="J41" s="34" t="s">
        <v>3</v>
      </c>
      <c r="K41" s="34" t="s">
        <v>3</v>
      </c>
      <c r="L41" s="34" t="s">
        <v>3</v>
      </c>
      <c r="M41" s="34" t="s">
        <v>3</v>
      </c>
      <c r="N41" s="34" t="s">
        <v>3</v>
      </c>
      <c r="O41" s="34" t="s">
        <v>3</v>
      </c>
      <c r="P41" s="34" t="s">
        <v>3</v>
      </c>
      <c r="Q41" s="34" t="s">
        <v>3</v>
      </c>
      <c r="R41" s="34" t="s">
        <v>3</v>
      </c>
      <c r="S41" s="34" t="s">
        <v>3</v>
      </c>
      <c r="T41" s="34" t="s">
        <v>3</v>
      </c>
      <c r="U41" s="34" t="s">
        <v>3</v>
      </c>
      <c r="V41" s="34" t="s">
        <v>3</v>
      </c>
      <c r="W41" s="34" t="s">
        <v>3</v>
      </c>
      <c r="X41" s="34" t="s">
        <v>3</v>
      </c>
      <c r="Y41" s="34" t="s">
        <v>3</v>
      </c>
      <c r="Z41" s="29"/>
    </row>
    <row r="42" spans="1:26" x14ac:dyDescent="0.35">
      <c r="A42" s="29"/>
      <c r="B42" s="29"/>
      <c r="C42" s="29"/>
      <c r="D42" s="29"/>
      <c r="E42" s="50" t="s">
        <v>39</v>
      </c>
      <c r="F42" s="32" t="s">
        <v>253</v>
      </c>
      <c r="G42" s="34" t="s">
        <v>3</v>
      </c>
      <c r="H42" s="34" t="s">
        <v>3</v>
      </c>
      <c r="I42" s="34" t="s">
        <v>3</v>
      </c>
      <c r="J42" s="34" t="s">
        <v>3</v>
      </c>
      <c r="K42" s="34" t="s">
        <v>3</v>
      </c>
      <c r="L42" s="34" t="s">
        <v>3</v>
      </c>
      <c r="M42" s="34" t="s">
        <v>3</v>
      </c>
      <c r="N42" s="34" t="s">
        <v>3</v>
      </c>
      <c r="O42" s="34" t="s">
        <v>3</v>
      </c>
      <c r="P42" s="34" t="s">
        <v>3</v>
      </c>
      <c r="Q42" s="34" t="s">
        <v>3</v>
      </c>
      <c r="R42" s="34" t="s">
        <v>3</v>
      </c>
      <c r="S42" s="34" t="s">
        <v>3</v>
      </c>
      <c r="T42" s="34" t="s">
        <v>3</v>
      </c>
      <c r="U42" s="34" t="s">
        <v>3</v>
      </c>
      <c r="V42" s="34" t="s">
        <v>3</v>
      </c>
      <c r="W42" s="34" t="s">
        <v>3</v>
      </c>
      <c r="X42" s="34" t="s">
        <v>3</v>
      </c>
      <c r="Y42" s="34" t="s">
        <v>3</v>
      </c>
      <c r="Z42" s="29"/>
    </row>
    <row r="43" spans="1:26" x14ac:dyDescent="0.35">
      <c r="A43" s="29"/>
      <c r="B43" s="29"/>
      <c r="C43" s="29"/>
      <c r="D43" s="29"/>
      <c r="E43" s="50" t="s">
        <v>40</v>
      </c>
      <c r="F43" s="32" t="s">
        <v>254</v>
      </c>
      <c r="G43" s="34" t="s">
        <v>3</v>
      </c>
      <c r="H43" s="34" t="s">
        <v>3</v>
      </c>
      <c r="I43" s="34" t="s">
        <v>3</v>
      </c>
      <c r="J43" s="34" t="s">
        <v>3</v>
      </c>
      <c r="K43" s="34" t="s">
        <v>3</v>
      </c>
      <c r="L43" s="34" t="s">
        <v>3</v>
      </c>
      <c r="M43" s="34" t="s">
        <v>3</v>
      </c>
      <c r="N43" s="34" t="s">
        <v>3</v>
      </c>
      <c r="O43" s="34" t="s">
        <v>3</v>
      </c>
      <c r="P43" s="34" t="s">
        <v>3</v>
      </c>
      <c r="Q43" s="34" t="s">
        <v>3</v>
      </c>
      <c r="R43" s="34" t="s">
        <v>3</v>
      </c>
      <c r="S43" s="34" t="s">
        <v>3</v>
      </c>
      <c r="T43" s="34" t="s">
        <v>3</v>
      </c>
      <c r="U43" s="34" t="s">
        <v>3</v>
      </c>
      <c r="V43" s="34" t="s">
        <v>3</v>
      </c>
      <c r="W43" s="34" t="s">
        <v>3</v>
      </c>
      <c r="X43" s="34" t="s">
        <v>3</v>
      </c>
      <c r="Y43" s="34" t="s">
        <v>3</v>
      </c>
      <c r="Z43" s="29"/>
    </row>
    <row r="44" spans="1:26" x14ac:dyDescent="0.35">
      <c r="A44" s="29"/>
      <c r="B44" s="29"/>
      <c r="C44" s="29"/>
      <c r="D44" s="29"/>
      <c r="E44" s="50" t="s">
        <v>41</v>
      </c>
      <c r="F44" s="32" t="s">
        <v>255</v>
      </c>
      <c r="G44" s="34" t="s">
        <v>3</v>
      </c>
      <c r="H44" s="34" t="s">
        <v>3</v>
      </c>
      <c r="I44" s="34" t="s">
        <v>3</v>
      </c>
      <c r="J44" s="34" t="s">
        <v>3</v>
      </c>
      <c r="K44" s="34" t="s">
        <v>3</v>
      </c>
      <c r="L44" s="34" t="s">
        <v>3</v>
      </c>
      <c r="M44" s="34" t="s">
        <v>3</v>
      </c>
      <c r="N44" s="34" t="s">
        <v>3</v>
      </c>
      <c r="O44" s="34" t="s">
        <v>3</v>
      </c>
      <c r="P44" s="34" t="s">
        <v>3</v>
      </c>
      <c r="Q44" s="34" t="s">
        <v>3</v>
      </c>
      <c r="R44" s="34" t="s">
        <v>3</v>
      </c>
      <c r="S44" s="34" t="s">
        <v>3</v>
      </c>
      <c r="T44" s="34" t="s">
        <v>3</v>
      </c>
      <c r="U44" s="34" t="s">
        <v>3</v>
      </c>
      <c r="V44" s="34" t="s">
        <v>3</v>
      </c>
      <c r="W44" s="34" t="s">
        <v>3</v>
      </c>
      <c r="X44" s="34" t="s">
        <v>3</v>
      </c>
      <c r="Y44" s="34" t="s">
        <v>3</v>
      </c>
      <c r="Z44" s="29"/>
    </row>
    <row r="45" spans="1:26" x14ac:dyDescent="0.35">
      <c r="A45" s="29"/>
      <c r="B45" s="29"/>
      <c r="C45" s="29"/>
      <c r="D45" s="29"/>
      <c r="E45" s="50" t="s">
        <v>42</v>
      </c>
      <c r="F45" s="32" t="s">
        <v>256</v>
      </c>
      <c r="G45" s="34" t="s">
        <v>3</v>
      </c>
      <c r="H45" s="34" t="s">
        <v>3</v>
      </c>
      <c r="I45" s="34" t="s">
        <v>3</v>
      </c>
      <c r="J45" s="34" t="s">
        <v>3</v>
      </c>
      <c r="K45" s="34" t="s">
        <v>3</v>
      </c>
      <c r="L45" s="34" t="s">
        <v>3</v>
      </c>
      <c r="M45" s="34" t="s">
        <v>3</v>
      </c>
      <c r="N45" s="34" t="s">
        <v>3</v>
      </c>
      <c r="O45" s="34" t="s">
        <v>3</v>
      </c>
      <c r="P45" s="34" t="s">
        <v>3</v>
      </c>
      <c r="Q45" s="34" t="s">
        <v>3</v>
      </c>
      <c r="R45" s="34" t="s">
        <v>3</v>
      </c>
      <c r="S45" s="34" t="s">
        <v>3</v>
      </c>
      <c r="T45" s="34" t="s">
        <v>3</v>
      </c>
      <c r="U45" s="34" t="s">
        <v>3</v>
      </c>
      <c r="V45" s="34" t="s">
        <v>3</v>
      </c>
      <c r="W45" s="34" t="s">
        <v>3</v>
      </c>
      <c r="X45" s="34" t="s">
        <v>3</v>
      </c>
      <c r="Y45" s="34" t="s">
        <v>3</v>
      </c>
      <c r="Z45" s="29"/>
    </row>
    <row r="46" spans="1:26" x14ac:dyDescent="0.35">
      <c r="A46" s="29"/>
      <c r="B46" s="29"/>
      <c r="C46" s="29"/>
      <c r="D46" s="29"/>
      <c r="E46" s="50" t="s">
        <v>43</v>
      </c>
      <c r="F46" s="32" t="s">
        <v>257</v>
      </c>
      <c r="G46" s="34" t="s">
        <v>3</v>
      </c>
      <c r="H46" s="34" t="s">
        <v>3</v>
      </c>
      <c r="I46" s="34" t="s">
        <v>3</v>
      </c>
      <c r="J46" s="34" t="s">
        <v>3</v>
      </c>
      <c r="K46" s="34" t="s">
        <v>3</v>
      </c>
      <c r="L46" s="34" t="s">
        <v>3</v>
      </c>
      <c r="M46" s="34" t="s">
        <v>3</v>
      </c>
      <c r="N46" s="34" t="s">
        <v>3</v>
      </c>
      <c r="O46" s="34" t="s">
        <v>3</v>
      </c>
      <c r="P46" s="34" t="s">
        <v>3</v>
      </c>
      <c r="Q46" s="34" t="s">
        <v>3</v>
      </c>
      <c r="R46" s="34" t="s">
        <v>3</v>
      </c>
      <c r="S46" s="34" t="s">
        <v>3</v>
      </c>
      <c r="T46" s="34" t="s">
        <v>3</v>
      </c>
      <c r="U46" s="34" t="s">
        <v>3</v>
      </c>
      <c r="V46" s="34" t="s">
        <v>3</v>
      </c>
      <c r="W46" s="34" t="s">
        <v>3</v>
      </c>
      <c r="X46" s="34" t="s">
        <v>3</v>
      </c>
      <c r="Y46" s="34" t="s">
        <v>3</v>
      </c>
      <c r="Z46" s="29"/>
    </row>
    <row r="47" spans="1:26" x14ac:dyDescent="0.35">
      <c r="A47" s="29"/>
      <c r="B47" s="29"/>
      <c r="C47" s="29"/>
      <c r="D47" s="29"/>
      <c r="E47" s="50" t="s">
        <v>44</v>
      </c>
      <c r="F47" s="32" t="s">
        <v>258</v>
      </c>
      <c r="G47" s="34" t="s">
        <v>3</v>
      </c>
      <c r="H47" s="34" t="s">
        <v>3</v>
      </c>
      <c r="I47" s="34" t="s">
        <v>3</v>
      </c>
      <c r="J47" s="34" t="s">
        <v>3</v>
      </c>
      <c r="K47" s="34" t="s">
        <v>3</v>
      </c>
      <c r="L47" s="34" t="s">
        <v>3</v>
      </c>
      <c r="M47" s="34" t="s">
        <v>3</v>
      </c>
      <c r="N47" s="34" t="s">
        <v>3</v>
      </c>
      <c r="O47" s="34" t="s">
        <v>3</v>
      </c>
      <c r="P47" s="34" t="s">
        <v>3</v>
      </c>
      <c r="Q47" s="34" t="s">
        <v>3</v>
      </c>
      <c r="R47" s="34" t="s">
        <v>3</v>
      </c>
      <c r="S47" s="34" t="s">
        <v>3</v>
      </c>
      <c r="T47" s="34" t="s">
        <v>3</v>
      </c>
      <c r="U47" s="34" t="s">
        <v>3</v>
      </c>
      <c r="V47" s="34" t="s">
        <v>3</v>
      </c>
      <c r="W47" s="34" t="s">
        <v>3</v>
      </c>
      <c r="X47" s="34" t="s">
        <v>3</v>
      </c>
      <c r="Y47" s="34" t="s">
        <v>3</v>
      </c>
      <c r="Z47" s="29"/>
    </row>
    <row r="48" spans="1:26" x14ac:dyDescent="0.35">
      <c r="A48" s="29"/>
      <c r="B48" s="29"/>
      <c r="C48" s="29"/>
      <c r="D48" s="29"/>
      <c r="E48" s="50" t="s">
        <v>45</v>
      </c>
      <c r="F48" s="32" t="s">
        <v>259</v>
      </c>
      <c r="G48" s="34" t="s">
        <v>3</v>
      </c>
      <c r="H48" s="34" t="s">
        <v>3</v>
      </c>
      <c r="I48" s="34" t="s">
        <v>3</v>
      </c>
      <c r="J48" s="34" t="s">
        <v>3</v>
      </c>
      <c r="K48" s="34" t="s">
        <v>3</v>
      </c>
      <c r="L48" s="34" t="s">
        <v>3</v>
      </c>
      <c r="M48" s="34" t="s">
        <v>3</v>
      </c>
      <c r="N48" s="34" t="s">
        <v>3</v>
      </c>
      <c r="O48" s="34" t="s">
        <v>3</v>
      </c>
      <c r="P48" s="34" t="s">
        <v>3</v>
      </c>
      <c r="Q48" s="34" t="s">
        <v>3</v>
      </c>
      <c r="R48" s="34" t="s">
        <v>3</v>
      </c>
      <c r="S48" s="34" t="s">
        <v>3</v>
      </c>
      <c r="T48" s="34" t="s">
        <v>3</v>
      </c>
      <c r="U48" s="34" t="s">
        <v>3</v>
      </c>
      <c r="V48" s="34" t="s">
        <v>3</v>
      </c>
      <c r="W48" s="34" t="s">
        <v>3</v>
      </c>
      <c r="X48" s="34" t="s">
        <v>3</v>
      </c>
      <c r="Y48" s="34" t="s">
        <v>3</v>
      </c>
      <c r="Z48" s="29"/>
    </row>
    <row r="49" spans="1:26" x14ac:dyDescent="0.35">
      <c r="A49" s="29"/>
      <c r="B49" s="29"/>
      <c r="C49" s="29"/>
      <c r="D49" s="29"/>
      <c r="E49" s="50" t="s">
        <v>46</v>
      </c>
      <c r="F49" s="32" t="s">
        <v>260</v>
      </c>
      <c r="G49" s="34" t="s">
        <v>3</v>
      </c>
      <c r="H49" s="34" t="s">
        <v>3</v>
      </c>
      <c r="I49" s="34" t="s">
        <v>3</v>
      </c>
      <c r="J49" s="34" t="s">
        <v>3</v>
      </c>
      <c r="K49" s="34" t="s">
        <v>3</v>
      </c>
      <c r="L49" s="34" t="s">
        <v>3</v>
      </c>
      <c r="M49" s="34" t="s">
        <v>3</v>
      </c>
      <c r="N49" s="34" t="s">
        <v>3</v>
      </c>
      <c r="O49" s="34" t="s">
        <v>3</v>
      </c>
      <c r="P49" s="34" t="s">
        <v>3</v>
      </c>
      <c r="Q49" s="34" t="s">
        <v>3</v>
      </c>
      <c r="R49" s="34" t="s">
        <v>3</v>
      </c>
      <c r="S49" s="34" t="s">
        <v>3</v>
      </c>
      <c r="T49" s="34" t="s">
        <v>3</v>
      </c>
      <c r="U49" s="34" t="s">
        <v>3</v>
      </c>
      <c r="V49" s="34" t="s">
        <v>3</v>
      </c>
      <c r="W49" s="34" t="s">
        <v>3</v>
      </c>
      <c r="X49" s="34" t="s">
        <v>3</v>
      </c>
      <c r="Y49" s="34" t="s">
        <v>3</v>
      </c>
      <c r="Z49" s="29"/>
    </row>
    <row r="50" spans="1:26" x14ac:dyDescent="0.35">
      <c r="A50" s="29"/>
      <c r="B50" s="29"/>
      <c r="C50" s="29"/>
      <c r="D50" s="29"/>
      <c r="E50" s="50" t="s">
        <v>47</v>
      </c>
      <c r="F50" s="32" t="s">
        <v>261</v>
      </c>
      <c r="G50" s="34" t="s">
        <v>3</v>
      </c>
      <c r="H50" s="34" t="s">
        <v>3</v>
      </c>
      <c r="I50" s="34" t="s">
        <v>3</v>
      </c>
      <c r="J50" s="34" t="s">
        <v>3</v>
      </c>
      <c r="K50" s="34" t="s">
        <v>3</v>
      </c>
      <c r="L50" s="34" t="s">
        <v>3</v>
      </c>
      <c r="M50" s="34" t="s">
        <v>3</v>
      </c>
      <c r="N50" s="34" t="s">
        <v>3</v>
      </c>
      <c r="O50" s="34" t="s">
        <v>3</v>
      </c>
      <c r="P50" s="34" t="s">
        <v>3</v>
      </c>
      <c r="Q50" s="34" t="s">
        <v>3</v>
      </c>
      <c r="R50" s="34" t="s">
        <v>3</v>
      </c>
      <c r="S50" s="34" t="s">
        <v>3</v>
      </c>
      <c r="T50" s="34" t="s">
        <v>3</v>
      </c>
      <c r="U50" s="34" t="s">
        <v>3</v>
      </c>
      <c r="V50" s="34" t="s">
        <v>3</v>
      </c>
      <c r="W50" s="34" t="s">
        <v>3</v>
      </c>
      <c r="X50" s="34" t="s">
        <v>3</v>
      </c>
      <c r="Y50" s="34" t="s">
        <v>3</v>
      </c>
      <c r="Z50" s="29"/>
    </row>
    <row r="51" spans="1:26" x14ac:dyDescent="0.35">
      <c r="A51" s="29"/>
      <c r="B51" s="29"/>
      <c r="C51" s="29"/>
      <c r="D51" s="29"/>
      <c r="E51" s="50" t="s">
        <v>48</v>
      </c>
      <c r="F51" s="32" t="s">
        <v>262</v>
      </c>
      <c r="G51" s="34" t="s">
        <v>3</v>
      </c>
      <c r="H51" s="34" t="s">
        <v>3</v>
      </c>
      <c r="I51" s="34" t="s">
        <v>3</v>
      </c>
      <c r="J51" s="34" t="s">
        <v>3</v>
      </c>
      <c r="K51" s="34" t="s">
        <v>3</v>
      </c>
      <c r="L51" s="34" t="s">
        <v>3</v>
      </c>
      <c r="M51" s="34" t="s">
        <v>3</v>
      </c>
      <c r="N51" s="34" t="s">
        <v>3</v>
      </c>
      <c r="O51" s="34" t="s">
        <v>3</v>
      </c>
      <c r="P51" s="34" t="s">
        <v>3</v>
      </c>
      <c r="Q51" s="34" t="s">
        <v>3</v>
      </c>
      <c r="R51" s="34" t="s">
        <v>3</v>
      </c>
      <c r="S51" s="34" t="s">
        <v>3</v>
      </c>
      <c r="T51" s="34" t="s">
        <v>3</v>
      </c>
      <c r="U51" s="34" t="s">
        <v>3</v>
      </c>
      <c r="V51" s="34" t="s">
        <v>3</v>
      </c>
      <c r="W51" s="34" t="s">
        <v>3</v>
      </c>
      <c r="X51" s="34" t="s">
        <v>3</v>
      </c>
      <c r="Y51" s="34" t="s">
        <v>3</v>
      </c>
      <c r="Z51" s="29"/>
    </row>
    <row r="52" spans="1:26" x14ac:dyDescent="0.35">
      <c r="A52" s="29"/>
      <c r="B52" s="29"/>
      <c r="C52" s="29"/>
      <c r="D52" s="29"/>
      <c r="E52" s="50" t="s">
        <v>49</v>
      </c>
      <c r="F52" s="32" t="s">
        <v>286</v>
      </c>
      <c r="G52" s="49">
        <v>42646.6</v>
      </c>
      <c r="H52" s="49">
        <v>44106.83</v>
      </c>
      <c r="I52" s="49">
        <v>41950.04</v>
      </c>
      <c r="J52" s="49">
        <v>41123.32</v>
      </c>
      <c r="K52" s="49">
        <v>44200.95</v>
      </c>
      <c r="L52" s="49">
        <v>45141.17</v>
      </c>
      <c r="M52" s="49">
        <v>46119.92</v>
      </c>
      <c r="N52" s="49">
        <v>44667.040000000001</v>
      </c>
      <c r="O52" s="49">
        <v>45399.67</v>
      </c>
      <c r="P52" s="49">
        <v>46284.31</v>
      </c>
      <c r="Q52" s="49">
        <v>48164.15</v>
      </c>
      <c r="R52" s="49">
        <v>48900.480000000003</v>
      </c>
      <c r="S52" s="49">
        <v>46980.160000000003</v>
      </c>
      <c r="T52" s="49">
        <v>49031.05</v>
      </c>
      <c r="U52" s="49">
        <v>49777.21</v>
      </c>
      <c r="V52" s="49">
        <v>45803.33</v>
      </c>
      <c r="W52" s="49">
        <v>46720.93</v>
      </c>
      <c r="X52" s="49">
        <v>45735.68</v>
      </c>
      <c r="Y52" s="49">
        <v>45200.95</v>
      </c>
      <c r="Z52" s="29"/>
    </row>
    <row r="53" spans="1:26" x14ac:dyDescent="0.35">
      <c r="A53" s="29"/>
      <c r="B53" s="29"/>
      <c r="C53" s="29"/>
      <c r="D53" s="29"/>
      <c r="E53" s="50" t="s">
        <v>50</v>
      </c>
      <c r="F53" s="32" t="s">
        <v>263</v>
      </c>
      <c r="G53" s="33">
        <v>364.08</v>
      </c>
      <c r="H53" s="33">
        <v>349.53</v>
      </c>
      <c r="I53" s="33">
        <v>423.16</v>
      </c>
      <c r="J53" s="33">
        <v>421.82</v>
      </c>
      <c r="K53" s="33">
        <v>402.56</v>
      </c>
      <c r="L53" s="33">
        <v>443.73</v>
      </c>
      <c r="M53" s="33">
        <v>370.27</v>
      </c>
      <c r="N53" s="33">
        <v>376.56</v>
      </c>
      <c r="O53" s="33">
        <v>421.01</v>
      </c>
      <c r="P53" s="33">
        <v>359.84</v>
      </c>
      <c r="Q53" s="33">
        <v>387.75</v>
      </c>
      <c r="R53" s="33">
        <v>464.59</v>
      </c>
      <c r="S53" s="33">
        <v>496.92</v>
      </c>
      <c r="T53" s="33">
        <v>449.92</v>
      </c>
      <c r="U53" s="33">
        <v>438.51</v>
      </c>
      <c r="V53" s="33">
        <v>428.62</v>
      </c>
      <c r="W53" s="33">
        <v>407.8</v>
      </c>
      <c r="X53" s="33">
        <v>349.17</v>
      </c>
      <c r="Y53" s="33">
        <v>394.67</v>
      </c>
      <c r="Z53" s="29"/>
    </row>
    <row r="54" spans="1:26" x14ac:dyDescent="0.35">
      <c r="A54" s="29"/>
      <c r="B54" s="29"/>
      <c r="C54" s="29"/>
      <c r="D54" s="29"/>
      <c r="E54" s="50" t="s">
        <v>51</v>
      </c>
      <c r="F54" s="32" t="s">
        <v>264</v>
      </c>
      <c r="G54" s="33">
        <v>160</v>
      </c>
      <c r="H54" s="33">
        <v>170</v>
      </c>
      <c r="I54" s="33">
        <v>180</v>
      </c>
      <c r="J54" s="33">
        <v>200</v>
      </c>
      <c r="K54" s="33">
        <v>220</v>
      </c>
      <c r="L54" s="33">
        <v>220</v>
      </c>
      <c r="M54" s="33">
        <v>230</v>
      </c>
      <c r="N54" s="33">
        <v>240</v>
      </c>
      <c r="O54" s="33">
        <v>250</v>
      </c>
      <c r="P54" s="33">
        <v>230</v>
      </c>
      <c r="Q54" s="33">
        <v>200</v>
      </c>
      <c r="R54" s="33">
        <v>210</v>
      </c>
      <c r="S54" s="33">
        <v>210</v>
      </c>
      <c r="T54" s="33">
        <v>210</v>
      </c>
      <c r="U54" s="33">
        <v>200</v>
      </c>
      <c r="V54" s="33">
        <v>190</v>
      </c>
      <c r="W54" s="33">
        <v>170</v>
      </c>
      <c r="X54" s="33">
        <v>160</v>
      </c>
      <c r="Y54" s="33">
        <v>170</v>
      </c>
      <c r="Z54" s="29"/>
    </row>
    <row r="55" spans="1:26" x14ac:dyDescent="0.35">
      <c r="A55" s="29"/>
      <c r="B55" s="29"/>
      <c r="C55" s="29"/>
      <c r="D55" s="29"/>
      <c r="E55" s="50" t="s">
        <v>52</v>
      </c>
      <c r="F55" s="32" t="s">
        <v>265</v>
      </c>
      <c r="G55" s="34" t="s">
        <v>3</v>
      </c>
      <c r="H55" s="34" t="s">
        <v>3</v>
      </c>
      <c r="I55" s="34" t="s">
        <v>3</v>
      </c>
      <c r="J55" s="34" t="s">
        <v>3</v>
      </c>
      <c r="K55" s="34" t="s">
        <v>3</v>
      </c>
      <c r="L55" s="34" t="s">
        <v>3</v>
      </c>
      <c r="M55" s="34" t="s">
        <v>3</v>
      </c>
      <c r="N55" s="34" t="s">
        <v>3</v>
      </c>
      <c r="O55" s="34" t="s">
        <v>3</v>
      </c>
      <c r="P55" s="34" t="s">
        <v>3</v>
      </c>
      <c r="Q55" s="34" t="s">
        <v>3</v>
      </c>
      <c r="R55" s="34" t="s">
        <v>3</v>
      </c>
      <c r="S55" s="34" t="s">
        <v>3</v>
      </c>
      <c r="T55" s="34" t="s">
        <v>3</v>
      </c>
      <c r="U55" s="34" t="s">
        <v>3</v>
      </c>
      <c r="V55" s="34" t="s">
        <v>3</v>
      </c>
      <c r="W55" s="34" t="s">
        <v>3</v>
      </c>
      <c r="X55" s="34" t="s">
        <v>3</v>
      </c>
      <c r="Y55" s="34" t="s">
        <v>3</v>
      </c>
      <c r="Z55" s="29"/>
    </row>
    <row r="56" spans="1:26" x14ac:dyDescent="0.35">
      <c r="A56" s="29"/>
      <c r="B56" s="29"/>
      <c r="C56" s="29"/>
      <c r="D56" s="29"/>
      <c r="E56" s="50" t="s">
        <v>53</v>
      </c>
      <c r="F56" s="32" t="s">
        <v>266</v>
      </c>
      <c r="G56" s="34" t="s">
        <v>3</v>
      </c>
      <c r="H56" s="34" t="s">
        <v>3</v>
      </c>
      <c r="I56" s="34" t="s">
        <v>3</v>
      </c>
      <c r="J56" s="34" t="s">
        <v>3</v>
      </c>
      <c r="K56" s="34" t="s">
        <v>3</v>
      </c>
      <c r="L56" s="34" t="s">
        <v>3</v>
      </c>
      <c r="M56" s="34" t="s">
        <v>3</v>
      </c>
      <c r="N56" s="34" t="s">
        <v>3</v>
      </c>
      <c r="O56" s="34" t="s">
        <v>3</v>
      </c>
      <c r="P56" s="34" t="s">
        <v>3</v>
      </c>
      <c r="Q56" s="34" t="s">
        <v>3</v>
      </c>
      <c r="R56" s="34" t="s">
        <v>3</v>
      </c>
      <c r="S56" s="34" t="s">
        <v>3</v>
      </c>
      <c r="T56" s="34" t="s">
        <v>3</v>
      </c>
      <c r="U56" s="34" t="s">
        <v>3</v>
      </c>
      <c r="V56" s="34" t="s">
        <v>3</v>
      </c>
      <c r="W56" s="34" t="s">
        <v>3</v>
      </c>
      <c r="X56" s="34" t="s">
        <v>3</v>
      </c>
      <c r="Y56" s="34" t="s">
        <v>3</v>
      </c>
      <c r="Z56" s="29"/>
    </row>
    <row r="57" spans="1:26" x14ac:dyDescent="0.35">
      <c r="A57" s="29"/>
      <c r="B57" s="29"/>
      <c r="C57" s="29"/>
      <c r="D57" s="29"/>
      <c r="E57" s="50" t="s">
        <v>54</v>
      </c>
      <c r="F57" s="32" t="s">
        <v>267</v>
      </c>
      <c r="G57" s="33">
        <v>420.5</v>
      </c>
      <c r="H57" s="33">
        <v>368.6</v>
      </c>
      <c r="I57" s="33">
        <v>400.7</v>
      </c>
      <c r="J57" s="33">
        <v>459.3</v>
      </c>
      <c r="K57" s="33">
        <v>486</v>
      </c>
      <c r="L57" s="33">
        <v>540.9</v>
      </c>
      <c r="M57" s="33">
        <v>543.20000000000005</v>
      </c>
      <c r="N57" s="33">
        <v>340.4</v>
      </c>
      <c r="O57" s="33">
        <v>354.8</v>
      </c>
      <c r="P57" s="33">
        <v>533.1</v>
      </c>
      <c r="Q57" s="33">
        <v>585.6</v>
      </c>
      <c r="R57" s="33">
        <v>509.7</v>
      </c>
      <c r="S57" s="33">
        <v>518.20000000000005</v>
      </c>
      <c r="T57" s="33">
        <v>586.4</v>
      </c>
      <c r="U57" s="33">
        <v>434.5</v>
      </c>
      <c r="V57" s="33">
        <v>476.9</v>
      </c>
      <c r="W57" s="33">
        <v>447.2</v>
      </c>
      <c r="X57" s="33">
        <v>448.5</v>
      </c>
      <c r="Y57" s="33">
        <v>530.4</v>
      </c>
      <c r="Z57" s="29"/>
    </row>
    <row r="58" spans="1:26" x14ac:dyDescent="0.35">
      <c r="A58" s="29"/>
      <c r="B58" s="29"/>
      <c r="C58" s="29"/>
      <c r="D58" s="29"/>
      <c r="E58" s="50" t="s">
        <v>55</v>
      </c>
      <c r="F58" s="32" t="s">
        <v>268</v>
      </c>
      <c r="G58" s="33">
        <v>5070.13</v>
      </c>
      <c r="H58" s="33">
        <v>5342.52</v>
      </c>
      <c r="I58" s="33">
        <v>4790.96</v>
      </c>
      <c r="J58" s="33">
        <v>4864.18</v>
      </c>
      <c r="K58" s="33">
        <v>5490.57</v>
      </c>
      <c r="L58" s="33">
        <v>5600.18</v>
      </c>
      <c r="M58" s="33">
        <v>5785.33</v>
      </c>
      <c r="N58" s="33">
        <v>5813.26</v>
      </c>
      <c r="O58" s="33">
        <v>5874.74</v>
      </c>
      <c r="P58" s="33">
        <v>5865.47</v>
      </c>
      <c r="Q58" s="33">
        <v>6045.44</v>
      </c>
      <c r="R58" s="33">
        <v>5918.75</v>
      </c>
      <c r="S58" s="33">
        <v>5457.2</v>
      </c>
      <c r="T58" s="33">
        <v>5695.53</v>
      </c>
      <c r="U58" s="33">
        <v>5823.83</v>
      </c>
      <c r="V58" s="33">
        <v>5378.31</v>
      </c>
      <c r="W58" s="33">
        <v>5470.03</v>
      </c>
      <c r="X58" s="33">
        <v>5348.86</v>
      </c>
      <c r="Y58" s="33">
        <v>5473.21</v>
      </c>
      <c r="Z58" s="29"/>
    </row>
    <row r="59" spans="1:26" x14ac:dyDescent="0.35">
      <c r="A59" s="29"/>
      <c r="B59" s="29"/>
      <c r="C59" s="29"/>
      <c r="D59" s="29"/>
      <c r="E59" s="50" t="s">
        <v>56</v>
      </c>
      <c r="F59" s="32" t="s">
        <v>269</v>
      </c>
      <c r="G59" s="33">
        <v>1577.14</v>
      </c>
      <c r="H59" s="33">
        <v>1580.81</v>
      </c>
      <c r="I59" s="33">
        <v>1361.29</v>
      </c>
      <c r="J59" s="33">
        <v>1394.51</v>
      </c>
      <c r="K59" s="33">
        <v>1532.72</v>
      </c>
      <c r="L59" s="33">
        <v>1539.64</v>
      </c>
      <c r="M59" s="33">
        <v>1503.22</v>
      </c>
      <c r="N59" s="33">
        <v>1278.4100000000001</v>
      </c>
      <c r="O59" s="33">
        <v>1449.92</v>
      </c>
      <c r="P59" s="33">
        <v>1367.92</v>
      </c>
      <c r="Q59" s="33">
        <v>1115.33</v>
      </c>
      <c r="R59" s="33">
        <v>1225</v>
      </c>
      <c r="S59" s="33">
        <v>1330.58</v>
      </c>
      <c r="T59" s="33">
        <v>1094.33</v>
      </c>
      <c r="U59" s="33">
        <v>1130.21</v>
      </c>
      <c r="V59" s="33">
        <v>1104.33</v>
      </c>
      <c r="W59" s="33">
        <v>956</v>
      </c>
      <c r="X59" s="33">
        <v>1059.01</v>
      </c>
      <c r="Y59" s="33">
        <v>973.14</v>
      </c>
      <c r="Z59" s="29"/>
    </row>
    <row r="60" spans="1:26" x14ac:dyDescent="0.35">
      <c r="A60" s="29"/>
      <c r="B60" s="29"/>
      <c r="C60" s="29"/>
      <c r="D60" s="29"/>
      <c r="E60" s="50" t="s">
        <v>57</v>
      </c>
      <c r="F60" s="32" t="s">
        <v>270</v>
      </c>
      <c r="G60" s="33">
        <v>32719.23</v>
      </c>
      <c r="H60" s="33">
        <v>33998.949999999997</v>
      </c>
      <c r="I60" s="33">
        <v>32355.37</v>
      </c>
      <c r="J60" s="33">
        <v>31260.15</v>
      </c>
      <c r="K60" s="33">
        <v>33724.89</v>
      </c>
      <c r="L60" s="33">
        <v>34501.5</v>
      </c>
      <c r="M60" s="33">
        <v>35282.129999999997</v>
      </c>
      <c r="N60" s="33">
        <v>34167.94</v>
      </c>
      <c r="O60" s="33">
        <v>34563.410000000003</v>
      </c>
      <c r="P60" s="33">
        <v>35462.94</v>
      </c>
      <c r="Q60" s="33">
        <v>37100.879999999997</v>
      </c>
      <c r="R60" s="33">
        <v>37905.629999999997</v>
      </c>
      <c r="S60" s="33">
        <v>36354.080000000002</v>
      </c>
      <c r="T60" s="33">
        <v>38256.589999999997</v>
      </c>
      <c r="U60" s="33">
        <v>39106.480000000003</v>
      </c>
      <c r="V60" s="33">
        <v>35472.720000000001</v>
      </c>
      <c r="W60" s="33">
        <v>36626.35</v>
      </c>
      <c r="X60" s="33">
        <v>35752.78</v>
      </c>
      <c r="Y60" s="33">
        <v>34906.769999999997</v>
      </c>
      <c r="Z60" s="29"/>
    </row>
    <row r="61" spans="1:26" x14ac:dyDescent="0.35">
      <c r="A61" s="29"/>
      <c r="B61" s="29"/>
      <c r="C61" s="29"/>
      <c r="D61" s="29"/>
      <c r="E61" s="50" t="s">
        <v>58</v>
      </c>
      <c r="F61" s="32" t="s">
        <v>271</v>
      </c>
      <c r="G61" s="33">
        <v>2335.52</v>
      </c>
      <c r="H61" s="33">
        <v>2296.42</v>
      </c>
      <c r="I61" s="33">
        <v>2390.2199999999998</v>
      </c>
      <c r="J61" s="33">
        <v>2324.34</v>
      </c>
      <c r="K61" s="33">
        <v>2255.81</v>
      </c>
      <c r="L61" s="33">
        <v>2194.9</v>
      </c>
      <c r="M61" s="33">
        <v>2286.48</v>
      </c>
      <c r="N61" s="33">
        <v>2319</v>
      </c>
      <c r="O61" s="33">
        <v>2311.12</v>
      </c>
      <c r="P61" s="33">
        <v>2298.8200000000002</v>
      </c>
      <c r="Q61" s="33">
        <v>2525.87</v>
      </c>
      <c r="R61" s="33">
        <v>2432.98</v>
      </c>
      <c r="S61" s="33">
        <v>2328.7600000000002</v>
      </c>
      <c r="T61" s="33">
        <v>2445.46</v>
      </c>
      <c r="U61" s="33">
        <v>2401.63</v>
      </c>
      <c r="V61" s="33">
        <v>2463.04</v>
      </c>
      <c r="W61" s="33">
        <v>2324.8000000000002</v>
      </c>
      <c r="X61" s="33">
        <v>2194.12</v>
      </c>
      <c r="Y61" s="33">
        <v>2408.48</v>
      </c>
      <c r="Z61" s="29"/>
    </row>
    <row r="62" spans="1:26" x14ac:dyDescent="0.35">
      <c r="A62" s="29"/>
      <c r="B62" s="29"/>
      <c r="C62" s="29"/>
      <c r="D62" s="29"/>
      <c r="E62" s="50" t="s">
        <v>59</v>
      </c>
      <c r="F62" s="32" t="s">
        <v>272</v>
      </c>
      <c r="G62" s="34" t="s">
        <v>3</v>
      </c>
      <c r="H62" s="34" t="s">
        <v>3</v>
      </c>
      <c r="I62" s="33">
        <v>48.34</v>
      </c>
      <c r="J62" s="33">
        <v>199.02</v>
      </c>
      <c r="K62" s="33">
        <v>88.4</v>
      </c>
      <c r="L62" s="33">
        <v>100.32</v>
      </c>
      <c r="M62" s="33">
        <v>119.29</v>
      </c>
      <c r="N62" s="33">
        <v>131.47</v>
      </c>
      <c r="O62" s="33">
        <v>174.67</v>
      </c>
      <c r="P62" s="33">
        <v>166.22</v>
      </c>
      <c r="Q62" s="33">
        <v>203.28</v>
      </c>
      <c r="R62" s="33">
        <v>233.83</v>
      </c>
      <c r="S62" s="33">
        <v>284.42</v>
      </c>
      <c r="T62" s="33">
        <v>292.82</v>
      </c>
      <c r="U62" s="33">
        <v>242.05</v>
      </c>
      <c r="V62" s="33">
        <v>289.41000000000003</v>
      </c>
      <c r="W62" s="33">
        <v>318.75</v>
      </c>
      <c r="X62" s="33">
        <v>423.24</v>
      </c>
      <c r="Y62" s="33">
        <v>344.28</v>
      </c>
      <c r="Z62" s="29"/>
    </row>
    <row r="63" spans="1:26" x14ac:dyDescent="0.35">
      <c r="A63" s="29"/>
      <c r="B63" s="29"/>
      <c r="C63" s="29"/>
      <c r="D63" s="29"/>
      <c r="E63" s="50" t="s">
        <v>60</v>
      </c>
      <c r="F63" s="32" t="s">
        <v>273</v>
      </c>
      <c r="G63" s="34" t="s">
        <v>3</v>
      </c>
      <c r="H63" s="34" t="s">
        <v>3</v>
      </c>
      <c r="I63" s="34" t="s">
        <v>3</v>
      </c>
      <c r="J63" s="34" t="s">
        <v>3</v>
      </c>
      <c r="K63" s="34" t="s">
        <v>3</v>
      </c>
      <c r="L63" s="34" t="s">
        <v>3</v>
      </c>
      <c r="M63" s="34" t="s">
        <v>3</v>
      </c>
      <c r="N63" s="34" t="s">
        <v>3</v>
      </c>
      <c r="O63" s="34" t="s">
        <v>3</v>
      </c>
      <c r="P63" s="34" t="s">
        <v>3</v>
      </c>
      <c r="Q63" s="34" t="s">
        <v>3</v>
      </c>
      <c r="R63" s="34" t="s">
        <v>3</v>
      </c>
      <c r="S63" s="34" t="s">
        <v>3</v>
      </c>
      <c r="T63" s="34" t="s">
        <v>3</v>
      </c>
      <c r="U63" s="34" t="s">
        <v>3</v>
      </c>
      <c r="V63" s="34" t="s">
        <v>3</v>
      </c>
      <c r="W63" s="34" t="s">
        <v>3</v>
      </c>
      <c r="X63" s="34" t="s">
        <v>3</v>
      </c>
      <c r="Y63" s="34" t="s">
        <v>3</v>
      </c>
      <c r="Z63" s="29"/>
    </row>
    <row r="64" spans="1:26" x14ac:dyDescent="0.35">
      <c r="A64" s="29"/>
      <c r="B64" s="29"/>
      <c r="C64" s="29"/>
      <c r="D64" s="29"/>
      <c r="E64" s="50" t="s">
        <v>61</v>
      </c>
      <c r="F64" s="32" t="s">
        <v>274</v>
      </c>
      <c r="G64" s="50" t="s">
        <v>3</v>
      </c>
      <c r="H64" s="50" t="s">
        <v>3</v>
      </c>
      <c r="I64" s="50" t="s">
        <v>3</v>
      </c>
      <c r="J64" s="50" t="s">
        <v>3</v>
      </c>
      <c r="K64" s="50" t="s">
        <v>3</v>
      </c>
      <c r="L64" s="50" t="s">
        <v>3</v>
      </c>
      <c r="M64" s="50" t="s">
        <v>3</v>
      </c>
      <c r="N64" s="50" t="s">
        <v>3</v>
      </c>
      <c r="O64" s="50" t="s">
        <v>3</v>
      </c>
      <c r="P64" s="50" t="s">
        <v>3</v>
      </c>
      <c r="Q64" s="50" t="s">
        <v>3</v>
      </c>
      <c r="R64" s="50" t="s">
        <v>3</v>
      </c>
      <c r="S64" s="50" t="s">
        <v>3</v>
      </c>
      <c r="T64" s="50" t="s">
        <v>3</v>
      </c>
      <c r="U64" s="50" t="s">
        <v>3</v>
      </c>
      <c r="V64" s="50" t="s">
        <v>3</v>
      </c>
      <c r="W64" s="50" t="s">
        <v>3</v>
      </c>
      <c r="X64" s="50" t="s">
        <v>3</v>
      </c>
      <c r="Y64" s="50" t="s">
        <v>3</v>
      </c>
      <c r="Z64" s="29"/>
    </row>
    <row r="65" spans="1:26" x14ac:dyDescent="0.35">
      <c r="A65" s="29"/>
      <c r="B65" s="29"/>
      <c r="C65" s="29"/>
      <c r="D65" s="29"/>
      <c r="E65" s="50" t="s">
        <v>62</v>
      </c>
      <c r="F65" s="32" t="s">
        <v>275</v>
      </c>
      <c r="G65" s="34" t="s">
        <v>3</v>
      </c>
      <c r="H65" s="34" t="s">
        <v>3</v>
      </c>
      <c r="I65" s="34" t="s">
        <v>3</v>
      </c>
      <c r="J65" s="34" t="s">
        <v>3</v>
      </c>
      <c r="K65" s="34" t="s">
        <v>3</v>
      </c>
      <c r="L65" s="34" t="s">
        <v>3</v>
      </c>
      <c r="M65" s="34" t="s">
        <v>3</v>
      </c>
      <c r="N65" s="34" t="s">
        <v>3</v>
      </c>
      <c r="O65" s="34" t="s">
        <v>3</v>
      </c>
      <c r="P65" s="34" t="s">
        <v>3</v>
      </c>
      <c r="Q65" s="34" t="s">
        <v>3</v>
      </c>
      <c r="R65" s="34" t="s">
        <v>3</v>
      </c>
      <c r="S65" s="34" t="s">
        <v>3</v>
      </c>
      <c r="T65" s="34" t="s">
        <v>3</v>
      </c>
      <c r="U65" s="34" t="s">
        <v>3</v>
      </c>
      <c r="V65" s="34" t="s">
        <v>3</v>
      </c>
      <c r="W65" s="34" t="s">
        <v>3</v>
      </c>
      <c r="X65" s="34" t="s">
        <v>3</v>
      </c>
      <c r="Y65" s="34" t="s">
        <v>3</v>
      </c>
      <c r="Z65" s="29"/>
    </row>
    <row r="66" spans="1:26" x14ac:dyDescent="0.35">
      <c r="A66" s="29"/>
      <c r="B66" s="29"/>
      <c r="C66" s="29"/>
      <c r="D66" s="29"/>
      <c r="E66" s="50" t="s">
        <v>63</v>
      </c>
      <c r="F66" s="32" t="s">
        <v>276</v>
      </c>
      <c r="G66" s="34" t="s">
        <v>3</v>
      </c>
      <c r="H66" s="34" t="s">
        <v>3</v>
      </c>
      <c r="I66" s="34" t="s">
        <v>3</v>
      </c>
      <c r="J66" s="34" t="s">
        <v>3</v>
      </c>
      <c r="K66" s="34" t="s">
        <v>3</v>
      </c>
      <c r="L66" s="34" t="s">
        <v>3</v>
      </c>
      <c r="M66" s="34" t="s">
        <v>3</v>
      </c>
      <c r="N66" s="34" t="s">
        <v>3</v>
      </c>
      <c r="O66" s="34" t="s">
        <v>3</v>
      </c>
      <c r="P66" s="34" t="s">
        <v>3</v>
      </c>
      <c r="Q66" s="34" t="s">
        <v>3</v>
      </c>
      <c r="R66" s="34" t="s">
        <v>3</v>
      </c>
      <c r="S66" s="34" t="s">
        <v>3</v>
      </c>
      <c r="T66" s="34" t="s">
        <v>3</v>
      </c>
      <c r="U66" s="34" t="s">
        <v>3</v>
      </c>
      <c r="V66" s="34" t="s">
        <v>3</v>
      </c>
      <c r="W66" s="34" t="s">
        <v>3</v>
      </c>
      <c r="X66" s="34" t="s">
        <v>3</v>
      </c>
      <c r="Y66" s="34" t="s">
        <v>3</v>
      </c>
      <c r="Z66" s="29"/>
    </row>
    <row r="67" spans="1:26" x14ac:dyDescent="0.35">
      <c r="A67" s="29"/>
      <c r="B67" s="29"/>
      <c r="C67" s="29"/>
      <c r="D67" s="29"/>
      <c r="E67" s="50" t="s">
        <v>64</v>
      </c>
      <c r="F67" s="32" t="s">
        <v>277</v>
      </c>
      <c r="G67" s="34" t="s">
        <v>3</v>
      </c>
      <c r="H67" s="34" t="s">
        <v>3</v>
      </c>
      <c r="I67" s="34" t="s">
        <v>3</v>
      </c>
      <c r="J67" s="34" t="s">
        <v>3</v>
      </c>
      <c r="K67" s="34" t="s">
        <v>3</v>
      </c>
      <c r="L67" s="34" t="s">
        <v>3</v>
      </c>
      <c r="M67" s="34" t="s">
        <v>3</v>
      </c>
      <c r="N67" s="34" t="s">
        <v>3</v>
      </c>
      <c r="O67" s="34" t="s">
        <v>3</v>
      </c>
      <c r="P67" s="34" t="s">
        <v>3</v>
      </c>
      <c r="Q67" s="34" t="s">
        <v>3</v>
      </c>
      <c r="R67" s="34" t="s">
        <v>3</v>
      </c>
      <c r="S67" s="34" t="s">
        <v>3</v>
      </c>
      <c r="T67" s="34" t="s">
        <v>3</v>
      </c>
      <c r="U67" s="34" t="s">
        <v>3</v>
      </c>
      <c r="V67" s="34" t="s">
        <v>3</v>
      </c>
      <c r="W67" s="34" t="s">
        <v>3</v>
      </c>
      <c r="X67" s="34" t="s">
        <v>3</v>
      </c>
      <c r="Y67" s="34" t="s">
        <v>3</v>
      </c>
      <c r="Z67" s="29"/>
    </row>
    <row r="68" spans="1:26" x14ac:dyDescent="0.35">
      <c r="A68" s="29"/>
      <c r="B68" s="29"/>
      <c r="C68" s="29"/>
      <c r="D68" s="29"/>
      <c r="E68" s="50" t="s">
        <v>65</v>
      </c>
      <c r="F68" s="32" t="s">
        <v>278</v>
      </c>
      <c r="G68" s="34" t="s">
        <v>3</v>
      </c>
      <c r="H68" s="34" t="s">
        <v>3</v>
      </c>
      <c r="I68" s="34" t="s">
        <v>3</v>
      </c>
      <c r="J68" s="34" t="s">
        <v>3</v>
      </c>
      <c r="K68" s="34" t="s">
        <v>3</v>
      </c>
      <c r="L68" s="34" t="s">
        <v>3</v>
      </c>
      <c r="M68" s="34" t="s">
        <v>3</v>
      </c>
      <c r="N68" s="34" t="s">
        <v>3</v>
      </c>
      <c r="O68" s="34" t="s">
        <v>3</v>
      </c>
      <c r="P68" s="34" t="s">
        <v>3</v>
      </c>
      <c r="Q68" s="34" t="s">
        <v>3</v>
      </c>
      <c r="R68" s="34" t="s">
        <v>3</v>
      </c>
      <c r="S68" s="34" t="s">
        <v>3</v>
      </c>
      <c r="T68" s="34" t="s">
        <v>3</v>
      </c>
      <c r="U68" s="34" t="s">
        <v>3</v>
      </c>
      <c r="V68" s="34" t="s">
        <v>3</v>
      </c>
      <c r="W68" s="34" t="s">
        <v>3</v>
      </c>
      <c r="X68" s="34" t="s">
        <v>3</v>
      </c>
      <c r="Y68" s="34" t="s">
        <v>3</v>
      </c>
      <c r="Z68" s="29"/>
    </row>
    <row r="69" spans="1:26" x14ac:dyDescent="0.35">
      <c r="A69" s="29"/>
      <c r="B69" s="29"/>
      <c r="C69" s="29"/>
      <c r="D69" s="29"/>
      <c r="E69" s="50" t="s">
        <v>66</v>
      </c>
      <c r="F69" s="32" t="s">
        <v>279</v>
      </c>
      <c r="G69" s="34" t="s">
        <v>3</v>
      </c>
      <c r="H69" s="34" t="s">
        <v>3</v>
      </c>
      <c r="I69" s="34" t="s">
        <v>3</v>
      </c>
      <c r="J69" s="34" t="s">
        <v>3</v>
      </c>
      <c r="K69" s="34" t="s">
        <v>3</v>
      </c>
      <c r="L69" s="34" t="s">
        <v>3</v>
      </c>
      <c r="M69" s="34" t="s">
        <v>3</v>
      </c>
      <c r="N69" s="34" t="s">
        <v>3</v>
      </c>
      <c r="O69" s="34" t="s">
        <v>3</v>
      </c>
      <c r="P69" s="34" t="s">
        <v>3</v>
      </c>
      <c r="Q69" s="34" t="s">
        <v>3</v>
      </c>
      <c r="R69" s="34" t="s">
        <v>3</v>
      </c>
      <c r="S69" s="34" t="s">
        <v>3</v>
      </c>
      <c r="T69" s="34" t="s">
        <v>3</v>
      </c>
      <c r="U69" s="34" t="s">
        <v>3</v>
      </c>
      <c r="V69" s="34" t="s">
        <v>3</v>
      </c>
      <c r="W69" s="34" t="s">
        <v>3</v>
      </c>
      <c r="X69" s="34" t="s">
        <v>3</v>
      </c>
      <c r="Y69" s="34" t="s">
        <v>3</v>
      </c>
      <c r="Z69" s="29"/>
    </row>
    <row r="70" spans="1:26" x14ac:dyDescent="0.35">
      <c r="A70" s="29"/>
      <c r="B70" s="29"/>
      <c r="C70" s="29"/>
      <c r="D70" s="29"/>
      <c r="E70" s="50" t="s">
        <v>67</v>
      </c>
      <c r="F70" s="32" t="s">
        <v>280</v>
      </c>
      <c r="G70" s="34" t="s">
        <v>3</v>
      </c>
      <c r="H70" s="34" t="s">
        <v>3</v>
      </c>
      <c r="I70" s="34" t="s">
        <v>3</v>
      </c>
      <c r="J70" s="34" t="s">
        <v>3</v>
      </c>
      <c r="K70" s="34" t="s">
        <v>3</v>
      </c>
      <c r="L70" s="34" t="s">
        <v>3</v>
      </c>
      <c r="M70" s="34" t="s">
        <v>3</v>
      </c>
      <c r="N70" s="34" t="s">
        <v>3</v>
      </c>
      <c r="O70" s="34" t="s">
        <v>3</v>
      </c>
      <c r="P70" s="34" t="s">
        <v>3</v>
      </c>
      <c r="Q70" s="34" t="s">
        <v>3</v>
      </c>
      <c r="R70" s="34" t="s">
        <v>3</v>
      </c>
      <c r="S70" s="34" t="s">
        <v>3</v>
      </c>
      <c r="T70" s="34" t="s">
        <v>3</v>
      </c>
      <c r="U70" s="34" t="s">
        <v>3</v>
      </c>
      <c r="V70" s="34" t="s">
        <v>3</v>
      </c>
      <c r="W70" s="34" t="s">
        <v>3</v>
      </c>
      <c r="X70" s="34" t="s">
        <v>3</v>
      </c>
      <c r="Y70" s="34" t="s">
        <v>3</v>
      </c>
      <c r="Z70" s="29"/>
    </row>
    <row r="71" spans="1:26" x14ac:dyDescent="0.35">
      <c r="A71" s="29"/>
      <c r="B71" s="29"/>
      <c r="C71" s="29"/>
      <c r="D71" s="29"/>
      <c r="E71" s="50" t="s">
        <v>68</v>
      </c>
      <c r="F71" s="32" t="s">
        <v>281</v>
      </c>
      <c r="G71" s="34" t="s">
        <v>3</v>
      </c>
      <c r="H71" s="34" t="s">
        <v>3</v>
      </c>
      <c r="I71" s="34" t="s">
        <v>3</v>
      </c>
      <c r="J71" s="34" t="s">
        <v>3</v>
      </c>
      <c r="K71" s="34" t="s">
        <v>3</v>
      </c>
      <c r="L71" s="34" t="s">
        <v>3</v>
      </c>
      <c r="M71" s="34" t="s">
        <v>3</v>
      </c>
      <c r="N71" s="34" t="s">
        <v>3</v>
      </c>
      <c r="O71" s="34" t="s">
        <v>3</v>
      </c>
      <c r="P71" s="34" t="s">
        <v>3</v>
      </c>
      <c r="Q71" s="34" t="s">
        <v>3</v>
      </c>
      <c r="R71" s="34" t="s">
        <v>3</v>
      </c>
      <c r="S71" s="34" t="s">
        <v>3</v>
      </c>
      <c r="T71" s="34" t="s">
        <v>3</v>
      </c>
      <c r="U71" s="34" t="s">
        <v>3</v>
      </c>
      <c r="V71" s="34" t="s">
        <v>3</v>
      </c>
      <c r="W71" s="34" t="s">
        <v>3</v>
      </c>
      <c r="X71" s="34" t="s">
        <v>3</v>
      </c>
      <c r="Y71" s="34" t="s">
        <v>3</v>
      </c>
      <c r="Z71" s="29"/>
    </row>
    <row r="72" spans="1:26" x14ac:dyDescent="0.35">
      <c r="A72" s="29"/>
      <c r="B72" s="29"/>
      <c r="C72" s="29"/>
      <c r="D72" s="29"/>
      <c r="E72" s="50" t="s">
        <v>69</v>
      </c>
      <c r="F72" s="32" t="s">
        <v>282</v>
      </c>
      <c r="G72" s="34" t="s">
        <v>3</v>
      </c>
      <c r="H72" s="34" t="s">
        <v>3</v>
      </c>
      <c r="I72" s="34" t="s">
        <v>3</v>
      </c>
      <c r="J72" s="34" t="s">
        <v>3</v>
      </c>
      <c r="K72" s="34" t="s">
        <v>3</v>
      </c>
      <c r="L72" s="34" t="s">
        <v>3</v>
      </c>
      <c r="M72" s="34" t="s">
        <v>3</v>
      </c>
      <c r="N72" s="34" t="s">
        <v>3</v>
      </c>
      <c r="O72" s="34" t="s">
        <v>3</v>
      </c>
      <c r="P72" s="34" t="s">
        <v>3</v>
      </c>
      <c r="Q72" s="34" t="s">
        <v>3</v>
      </c>
      <c r="R72" s="34" t="s">
        <v>3</v>
      </c>
      <c r="S72" s="34" t="s">
        <v>3</v>
      </c>
      <c r="T72" s="34" t="s">
        <v>3</v>
      </c>
      <c r="U72" s="34" t="s">
        <v>3</v>
      </c>
      <c r="V72" s="34" t="s">
        <v>3</v>
      </c>
      <c r="W72" s="34" t="s">
        <v>3</v>
      </c>
      <c r="X72" s="34" t="s">
        <v>3</v>
      </c>
      <c r="Y72" s="34" t="s">
        <v>3</v>
      </c>
      <c r="Z72" s="29"/>
    </row>
    <row r="73" spans="1:26" x14ac:dyDescent="0.35">
      <c r="A73" s="29"/>
      <c r="B73" s="29"/>
      <c r="C73" s="29"/>
      <c r="D73" s="29"/>
      <c r="E73" s="50" t="s">
        <v>70</v>
      </c>
      <c r="F73" s="32" t="s">
        <v>283</v>
      </c>
      <c r="G73" s="34" t="s">
        <v>3</v>
      </c>
      <c r="H73" s="34" t="s">
        <v>3</v>
      </c>
      <c r="I73" s="34" t="s">
        <v>3</v>
      </c>
      <c r="J73" s="34" t="s">
        <v>3</v>
      </c>
      <c r="K73" s="34" t="s">
        <v>3</v>
      </c>
      <c r="L73" s="34" t="s">
        <v>3</v>
      </c>
      <c r="M73" s="34" t="s">
        <v>3</v>
      </c>
      <c r="N73" s="34" t="s">
        <v>3</v>
      </c>
      <c r="O73" s="34" t="s">
        <v>3</v>
      </c>
      <c r="P73" s="34" t="s">
        <v>3</v>
      </c>
      <c r="Q73" s="34" t="s">
        <v>3</v>
      </c>
      <c r="R73" s="34" t="s">
        <v>3</v>
      </c>
      <c r="S73" s="34" t="s">
        <v>3</v>
      </c>
      <c r="T73" s="34" t="s">
        <v>3</v>
      </c>
      <c r="U73" s="34" t="s">
        <v>3</v>
      </c>
      <c r="V73" s="34" t="s">
        <v>3</v>
      </c>
      <c r="W73" s="34" t="s">
        <v>3</v>
      </c>
      <c r="X73" s="34" t="s">
        <v>3</v>
      </c>
      <c r="Y73" s="34" t="s">
        <v>3</v>
      </c>
      <c r="Z73" s="29"/>
    </row>
    <row r="74" spans="1:26" x14ac:dyDescent="0.35">
      <c r="A74" s="29"/>
      <c r="B74" s="29"/>
      <c r="C74" s="29"/>
      <c r="D74" s="29"/>
      <c r="E74" s="50" t="s">
        <v>71</v>
      </c>
      <c r="F74" s="32" t="s">
        <v>284</v>
      </c>
      <c r="G74" s="34" t="s">
        <v>3</v>
      </c>
      <c r="H74" s="34" t="s">
        <v>3</v>
      </c>
      <c r="I74" s="34" t="s">
        <v>3</v>
      </c>
      <c r="J74" s="34" t="s">
        <v>3</v>
      </c>
      <c r="K74" s="34" t="s">
        <v>3</v>
      </c>
      <c r="L74" s="34" t="s">
        <v>3</v>
      </c>
      <c r="M74" s="34" t="s">
        <v>3</v>
      </c>
      <c r="N74" s="34" t="s">
        <v>3</v>
      </c>
      <c r="O74" s="34" t="s">
        <v>3</v>
      </c>
      <c r="P74" s="34" t="s">
        <v>3</v>
      </c>
      <c r="Q74" s="34" t="s">
        <v>3</v>
      </c>
      <c r="R74" s="34" t="s">
        <v>3</v>
      </c>
      <c r="S74" s="34" t="s">
        <v>3</v>
      </c>
      <c r="T74" s="34" t="s">
        <v>3</v>
      </c>
      <c r="U74" s="34" t="s">
        <v>3</v>
      </c>
      <c r="V74" s="34" t="s">
        <v>3</v>
      </c>
      <c r="W74" s="34" t="s">
        <v>3</v>
      </c>
      <c r="X74" s="34" t="s">
        <v>3</v>
      </c>
      <c r="Y74" s="34" t="s">
        <v>3</v>
      </c>
      <c r="Z74" s="29"/>
    </row>
    <row r="75" spans="1:26" x14ac:dyDescent="0.35">
      <c r="A75" s="29"/>
      <c r="B75" s="29"/>
      <c r="C75" s="29"/>
      <c r="D75" s="29"/>
      <c r="E75" s="50" t="s">
        <v>72</v>
      </c>
      <c r="F75" s="32" t="s">
        <v>285</v>
      </c>
      <c r="G75" s="34" t="s">
        <v>3</v>
      </c>
      <c r="H75" s="34" t="s">
        <v>3</v>
      </c>
      <c r="I75" s="34" t="s">
        <v>3</v>
      </c>
      <c r="J75" s="34" t="s">
        <v>3</v>
      </c>
      <c r="K75" s="34" t="s">
        <v>3</v>
      </c>
      <c r="L75" s="34" t="s">
        <v>3</v>
      </c>
      <c r="M75" s="34" t="s">
        <v>3</v>
      </c>
      <c r="N75" s="34" t="s">
        <v>3</v>
      </c>
      <c r="O75" s="34" t="s">
        <v>3</v>
      </c>
      <c r="P75" s="34" t="s">
        <v>3</v>
      </c>
      <c r="Q75" s="34" t="s">
        <v>3</v>
      </c>
      <c r="R75" s="34" t="s">
        <v>3</v>
      </c>
      <c r="S75" s="34" t="s">
        <v>3</v>
      </c>
      <c r="T75" s="34" t="s">
        <v>3</v>
      </c>
      <c r="U75" s="34" t="s">
        <v>3</v>
      </c>
      <c r="V75" s="34" t="s">
        <v>3</v>
      </c>
      <c r="W75" s="34" t="s">
        <v>3</v>
      </c>
      <c r="X75" s="34" t="s">
        <v>3</v>
      </c>
      <c r="Y75" s="34" t="s">
        <v>3</v>
      </c>
      <c r="Z75" s="29"/>
    </row>
    <row r="76" spans="1:26" x14ac:dyDescent="0.35">
      <c r="A76" s="29"/>
      <c r="B76" s="29"/>
      <c r="C76" s="29"/>
      <c r="D76" s="29"/>
      <c r="E76" s="50" t="s">
        <v>73</v>
      </c>
      <c r="F76" s="32" t="s">
        <v>287</v>
      </c>
      <c r="G76" s="34" t="s">
        <v>3</v>
      </c>
      <c r="H76" s="34" t="s">
        <v>3</v>
      </c>
      <c r="I76" s="34" t="s">
        <v>3</v>
      </c>
      <c r="J76" s="34" t="s">
        <v>3</v>
      </c>
      <c r="K76" s="34" t="s">
        <v>3</v>
      </c>
      <c r="L76" s="34" t="s">
        <v>3</v>
      </c>
      <c r="M76" s="34" t="s">
        <v>3</v>
      </c>
      <c r="N76" s="34" t="s">
        <v>3</v>
      </c>
      <c r="O76" s="34" t="s">
        <v>3</v>
      </c>
      <c r="P76" s="34" t="s">
        <v>3</v>
      </c>
      <c r="Q76" s="34" t="s">
        <v>3</v>
      </c>
      <c r="R76" s="34" t="s">
        <v>3</v>
      </c>
      <c r="S76" s="34" t="s">
        <v>3</v>
      </c>
      <c r="T76" s="34" t="s">
        <v>3</v>
      </c>
      <c r="U76" s="34" t="s">
        <v>3</v>
      </c>
      <c r="V76" s="34" t="s">
        <v>3</v>
      </c>
      <c r="W76" s="34" t="s">
        <v>3</v>
      </c>
      <c r="X76" s="34" t="s">
        <v>3</v>
      </c>
      <c r="Y76" s="34" t="s">
        <v>3</v>
      </c>
      <c r="Z76" s="29"/>
    </row>
    <row r="77" spans="1:26" x14ac:dyDescent="0.35">
      <c r="A77" s="29"/>
      <c r="B77" s="29"/>
      <c r="C77" s="29"/>
      <c r="D77" s="29"/>
      <c r="E77" s="50" t="s">
        <v>74</v>
      </c>
      <c r="F77" s="32" t="s">
        <v>288</v>
      </c>
      <c r="G77" s="34" t="s">
        <v>3</v>
      </c>
      <c r="H77" s="34" t="s">
        <v>3</v>
      </c>
      <c r="I77" s="34" t="s">
        <v>3</v>
      </c>
      <c r="J77" s="34" t="s">
        <v>3</v>
      </c>
      <c r="K77" s="34" t="s">
        <v>3</v>
      </c>
      <c r="L77" s="34" t="s">
        <v>3</v>
      </c>
      <c r="M77" s="34" t="s">
        <v>3</v>
      </c>
      <c r="N77" s="34" t="s">
        <v>3</v>
      </c>
      <c r="O77" s="34" t="s">
        <v>3</v>
      </c>
      <c r="P77" s="34" t="s">
        <v>3</v>
      </c>
      <c r="Q77" s="34" t="s">
        <v>3</v>
      </c>
      <c r="R77" s="34" t="s">
        <v>3</v>
      </c>
      <c r="S77" s="34" t="s">
        <v>3</v>
      </c>
      <c r="T77" s="34" t="s">
        <v>3</v>
      </c>
      <c r="U77" s="34" t="s">
        <v>3</v>
      </c>
      <c r="V77" s="34" t="s">
        <v>3</v>
      </c>
      <c r="W77" s="34" t="s">
        <v>3</v>
      </c>
      <c r="X77" s="34" t="s">
        <v>3</v>
      </c>
      <c r="Y77" s="34" t="s">
        <v>3</v>
      </c>
      <c r="Z77" s="29"/>
    </row>
    <row r="78" spans="1:26" x14ac:dyDescent="0.35">
      <c r="A78" s="29"/>
      <c r="B78" s="29"/>
      <c r="C78" s="29"/>
      <c r="D78" s="29"/>
      <c r="E78" s="50" t="s">
        <v>75</v>
      </c>
      <c r="F78" s="32" t="s">
        <v>289</v>
      </c>
      <c r="G78" s="50" t="s">
        <v>3</v>
      </c>
      <c r="H78" s="50" t="s">
        <v>3</v>
      </c>
      <c r="I78" s="50" t="s">
        <v>3</v>
      </c>
      <c r="J78" s="50" t="s">
        <v>3</v>
      </c>
      <c r="K78" s="50" t="s">
        <v>3</v>
      </c>
      <c r="L78" s="50" t="s">
        <v>3</v>
      </c>
      <c r="M78" s="50" t="s">
        <v>3</v>
      </c>
      <c r="N78" s="50" t="s">
        <v>3</v>
      </c>
      <c r="O78" s="50" t="s">
        <v>3</v>
      </c>
      <c r="P78" s="50" t="s">
        <v>3</v>
      </c>
      <c r="Q78" s="50" t="s">
        <v>3</v>
      </c>
      <c r="R78" s="50" t="s">
        <v>3</v>
      </c>
      <c r="S78" s="50" t="s">
        <v>3</v>
      </c>
      <c r="T78" s="50" t="s">
        <v>3</v>
      </c>
      <c r="U78" s="50" t="s">
        <v>3</v>
      </c>
      <c r="V78" s="50" t="s">
        <v>3</v>
      </c>
      <c r="W78" s="50" t="s">
        <v>3</v>
      </c>
      <c r="X78" s="50" t="s">
        <v>3</v>
      </c>
      <c r="Y78" s="50" t="s">
        <v>3</v>
      </c>
      <c r="Z78" s="29"/>
    </row>
    <row r="79" spans="1:26" x14ac:dyDescent="0.35">
      <c r="A79" s="29"/>
      <c r="B79" s="29"/>
      <c r="C79" s="29"/>
      <c r="D79" s="29"/>
      <c r="E79" s="50" t="s">
        <v>76</v>
      </c>
      <c r="F79" s="32" t="s">
        <v>290</v>
      </c>
      <c r="G79" s="50" t="s">
        <v>3</v>
      </c>
      <c r="H79" s="50" t="s">
        <v>3</v>
      </c>
      <c r="I79" s="50" t="s">
        <v>3</v>
      </c>
      <c r="J79" s="50" t="s">
        <v>3</v>
      </c>
      <c r="K79" s="50" t="s">
        <v>3</v>
      </c>
      <c r="L79" s="50" t="s">
        <v>3</v>
      </c>
      <c r="M79" s="50" t="s">
        <v>3</v>
      </c>
      <c r="N79" s="50" t="s">
        <v>3</v>
      </c>
      <c r="O79" s="50" t="s">
        <v>3</v>
      </c>
      <c r="P79" s="50" t="s">
        <v>3</v>
      </c>
      <c r="Q79" s="50" t="s">
        <v>3</v>
      </c>
      <c r="R79" s="50" t="s">
        <v>3</v>
      </c>
      <c r="S79" s="50" t="s">
        <v>3</v>
      </c>
      <c r="T79" s="50" t="s">
        <v>3</v>
      </c>
      <c r="U79" s="50" t="s">
        <v>3</v>
      </c>
      <c r="V79" s="50" t="s">
        <v>3</v>
      </c>
      <c r="W79" s="50" t="s">
        <v>3</v>
      </c>
      <c r="X79" s="50" t="s">
        <v>3</v>
      </c>
      <c r="Y79" s="50" t="s">
        <v>3</v>
      </c>
      <c r="Z79" s="29"/>
    </row>
    <row r="80" spans="1:26" ht="15.5" x14ac:dyDescent="0.35">
      <c r="A80" s="48" t="s">
        <v>77</v>
      </c>
      <c r="B80" s="48" t="s">
        <v>142</v>
      </c>
      <c r="C80" s="48" t="s">
        <v>2</v>
      </c>
      <c r="D80" s="48" t="s">
        <v>141</v>
      </c>
      <c r="E80" s="53" t="s">
        <v>291</v>
      </c>
      <c r="F80" s="48" t="s">
        <v>132</v>
      </c>
      <c r="G80" s="52">
        <v>8.4120000000000008</v>
      </c>
      <c r="H80" s="52">
        <v>8.1519999999999992</v>
      </c>
      <c r="I80" s="52">
        <v>7.7889999999999997</v>
      </c>
      <c r="J80" s="52">
        <v>7.5069999999999997</v>
      </c>
      <c r="K80" s="52">
        <v>8.0489999999999995</v>
      </c>
      <c r="L80" s="52">
        <v>8.0980000000000008</v>
      </c>
      <c r="M80" s="52">
        <v>8.1440000000000001</v>
      </c>
      <c r="N80" s="52">
        <v>7.95</v>
      </c>
      <c r="O80" s="52">
        <v>7.8819999999999997</v>
      </c>
      <c r="P80" s="52">
        <v>7.915</v>
      </c>
      <c r="Q80" s="52">
        <v>7.992</v>
      </c>
      <c r="R80" s="52">
        <v>8.1690000000000005</v>
      </c>
      <c r="S80" s="52">
        <v>7.7380000000000004</v>
      </c>
      <c r="T80" s="52">
        <v>7.79</v>
      </c>
      <c r="U80" s="52">
        <v>7.96</v>
      </c>
      <c r="V80" s="52">
        <v>7.2229999999999999</v>
      </c>
      <c r="W80" s="52">
        <v>7.2359999999999998</v>
      </c>
      <c r="X80" s="52">
        <v>7.1340000000000003</v>
      </c>
      <c r="Y80" s="52">
        <v>6.9909999999999997</v>
      </c>
      <c r="Z80" s="29"/>
    </row>
    <row r="81" spans="1:26" x14ac:dyDescent="0.35">
      <c r="A81" s="29"/>
      <c r="B81" s="29"/>
      <c r="C81" s="29"/>
      <c r="D81" s="29"/>
      <c r="E81" s="50" t="s">
        <v>4</v>
      </c>
      <c r="F81" s="32" t="s">
        <v>218</v>
      </c>
      <c r="G81" s="49">
        <v>2.4929999999999999</v>
      </c>
      <c r="H81" s="49">
        <v>2.0739999999999998</v>
      </c>
      <c r="I81" s="49">
        <v>2.0529999999999999</v>
      </c>
      <c r="J81" s="49">
        <v>1.923</v>
      </c>
      <c r="K81" s="49">
        <v>2.0880000000000001</v>
      </c>
      <c r="L81" s="49">
        <v>2.0459999999999998</v>
      </c>
      <c r="M81" s="49">
        <v>2.0019999999999998</v>
      </c>
      <c r="N81" s="49">
        <v>2.0680000000000001</v>
      </c>
      <c r="O81" s="49">
        <v>1.988</v>
      </c>
      <c r="P81" s="49">
        <v>1.97</v>
      </c>
      <c r="Q81" s="49">
        <v>1.8720000000000001</v>
      </c>
      <c r="R81" s="49">
        <v>2.0209999999999999</v>
      </c>
      <c r="S81" s="49">
        <v>1.8939999999999999</v>
      </c>
      <c r="T81" s="49">
        <v>1.766</v>
      </c>
      <c r="U81" s="49">
        <v>1.917</v>
      </c>
      <c r="V81" s="49">
        <v>1.7230000000000001</v>
      </c>
      <c r="W81" s="49">
        <v>1.6870000000000001</v>
      </c>
      <c r="X81" s="49">
        <v>1.744</v>
      </c>
      <c r="Y81" s="49">
        <v>1.7010000000000001</v>
      </c>
      <c r="Z81" s="29"/>
    </row>
    <row r="82" spans="1:26" x14ac:dyDescent="0.35">
      <c r="A82" s="29"/>
      <c r="B82" s="29"/>
      <c r="C82" s="29"/>
      <c r="D82" s="29"/>
      <c r="E82" s="50" t="s">
        <v>5</v>
      </c>
      <c r="F82" s="32" t="s">
        <v>219</v>
      </c>
      <c r="G82" s="33">
        <v>0.59699999999999998</v>
      </c>
      <c r="H82" s="33">
        <v>0.48599999999999999</v>
      </c>
      <c r="I82" s="33">
        <v>0.54500000000000004</v>
      </c>
      <c r="J82" s="33">
        <v>0.46899999999999997</v>
      </c>
      <c r="K82" s="33">
        <v>0.55400000000000005</v>
      </c>
      <c r="L82" s="33">
        <v>0.51700000000000002</v>
      </c>
      <c r="M82" s="33">
        <v>0.47499999999999998</v>
      </c>
      <c r="N82" s="33">
        <v>0.53500000000000003</v>
      </c>
      <c r="O82" s="33">
        <v>0.52800000000000002</v>
      </c>
      <c r="P82" s="33">
        <v>0.55000000000000004</v>
      </c>
      <c r="Q82" s="33">
        <v>0.45200000000000001</v>
      </c>
      <c r="R82" s="33">
        <v>0.56499999999999995</v>
      </c>
      <c r="S82" s="33">
        <v>0.503</v>
      </c>
      <c r="T82" s="33">
        <v>0.433</v>
      </c>
      <c r="U82" s="33">
        <v>0.54</v>
      </c>
      <c r="V82" s="33">
        <v>0.434</v>
      </c>
      <c r="W82" s="33">
        <v>0.4</v>
      </c>
      <c r="X82" s="33">
        <v>0.45700000000000002</v>
      </c>
      <c r="Y82" s="33">
        <v>0.433</v>
      </c>
      <c r="Z82" s="29"/>
    </row>
    <row r="83" spans="1:26" x14ac:dyDescent="0.35">
      <c r="A83" s="29"/>
      <c r="B83" s="29"/>
      <c r="C83" s="29"/>
      <c r="D83" s="29"/>
      <c r="E83" s="50" t="s">
        <v>6</v>
      </c>
      <c r="F83" s="32" t="s">
        <v>220</v>
      </c>
      <c r="G83" s="33">
        <v>0.16200000000000001</v>
      </c>
      <c r="H83" s="33">
        <v>0.14899999999999999</v>
      </c>
      <c r="I83" s="33">
        <v>0.14899999999999999</v>
      </c>
      <c r="J83" s="33">
        <v>0.115</v>
      </c>
      <c r="K83" s="33">
        <v>0.14699999999999999</v>
      </c>
      <c r="L83" s="33">
        <v>0.14199999999999999</v>
      </c>
      <c r="M83" s="33">
        <v>0.13500000000000001</v>
      </c>
      <c r="N83" s="33">
        <v>0.13300000000000001</v>
      </c>
      <c r="O83" s="33">
        <v>0.13</v>
      </c>
      <c r="P83" s="33">
        <v>0.129</v>
      </c>
      <c r="Q83" s="33">
        <v>0.11700000000000001</v>
      </c>
      <c r="R83" s="33">
        <v>0.126</v>
      </c>
      <c r="S83" s="33">
        <v>0.11799999999999999</v>
      </c>
      <c r="T83" s="33">
        <v>0.107</v>
      </c>
      <c r="U83" s="33">
        <v>0.121</v>
      </c>
      <c r="V83" s="33">
        <v>0.109</v>
      </c>
      <c r="W83" s="33">
        <v>8.7999999999999995E-2</v>
      </c>
      <c r="X83" s="33">
        <v>0.115</v>
      </c>
      <c r="Y83" s="33">
        <v>0.10299999999999999</v>
      </c>
      <c r="Z83" s="29"/>
    </row>
    <row r="84" spans="1:26" x14ac:dyDescent="0.35">
      <c r="A84" s="29"/>
      <c r="B84" s="29"/>
      <c r="C84" s="29"/>
      <c r="D84" s="29"/>
      <c r="E84" s="50" t="s">
        <v>7</v>
      </c>
      <c r="F84" s="32" t="s">
        <v>221</v>
      </c>
      <c r="G84" s="33">
        <v>8.3000000000000004E-2</v>
      </c>
      <c r="H84" s="33">
        <v>7.0999999999999994E-2</v>
      </c>
      <c r="I84" s="33">
        <v>7.1999999999999995E-2</v>
      </c>
      <c r="J84" s="33">
        <v>6.2E-2</v>
      </c>
      <c r="K84" s="33">
        <v>7.0999999999999994E-2</v>
      </c>
      <c r="L84" s="33">
        <v>6.5000000000000002E-2</v>
      </c>
      <c r="M84" s="33">
        <v>5.1999999999999998E-2</v>
      </c>
      <c r="N84" s="33">
        <v>6.5000000000000002E-2</v>
      </c>
      <c r="O84" s="33">
        <v>6.0999999999999999E-2</v>
      </c>
      <c r="P84" s="33">
        <v>6.7000000000000004E-2</v>
      </c>
      <c r="Q84" s="33">
        <v>5.2999999999999999E-2</v>
      </c>
      <c r="R84" s="33">
        <v>6.5000000000000002E-2</v>
      </c>
      <c r="S84" s="33">
        <v>5.6000000000000001E-2</v>
      </c>
      <c r="T84" s="33">
        <v>4.4999999999999998E-2</v>
      </c>
      <c r="U84" s="33">
        <v>6.0999999999999999E-2</v>
      </c>
      <c r="V84" s="33">
        <v>4.7E-2</v>
      </c>
      <c r="W84" s="33">
        <v>4.4999999999999998E-2</v>
      </c>
      <c r="X84" s="33">
        <v>5.3999999999999999E-2</v>
      </c>
      <c r="Y84" s="33">
        <v>5.1999999999999998E-2</v>
      </c>
      <c r="Z84" s="29"/>
    </row>
    <row r="85" spans="1:26" x14ac:dyDescent="0.35">
      <c r="A85" s="29"/>
      <c r="B85" s="29"/>
      <c r="C85" s="29"/>
      <c r="D85" s="29"/>
      <c r="E85" s="50" t="s">
        <v>8</v>
      </c>
      <c r="F85" s="32" t="s">
        <v>222</v>
      </c>
      <c r="G85" s="33">
        <v>0.19600000000000001</v>
      </c>
      <c r="H85" s="33">
        <v>0.14499999999999999</v>
      </c>
      <c r="I85" s="33">
        <v>0.192</v>
      </c>
      <c r="J85" s="33">
        <v>0.17100000000000001</v>
      </c>
      <c r="K85" s="33">
        <v>0.19600000000000001</v>
      </c>
      <c r="L85" s="33">
        <v>0.189</v>
      </c>
      <c r="M85" s="33">
        <v>0.16600000000000001</v>
      </c>
      <c r="N85" s="33">
        <v>0.20699999999999999</v>
      </c>
      <c r="O85" s="33">
        <v>0.21099999999999999</v>
      </c>
      <c r="P85" s="33">
        <v>0.221</v>
      </c>
      <c r="Q85" s="33">
        <v>0.16500000000000001</v>
      </c>
      <c r="R85" s="33">
        <v>0.23</v>
      </c>
      <c r="S85" s="33">
        <v>0.20799999999999999</v>
      </c>
      <c r="T85" s="33">
        <v>0.16900000000000001</v>
      </c>
      <c r="U85" s="33">
        <v>0.23400000000000001</v>
      </c>
      <c r="V85" s="33">
        <v>0.16300000000000001</v>
      </c>
      <c r="W85" s="33">
        <v>0.152</v>
      </c>
      <c r="X85" s="33">
        <v>0.182</v>
      </c>
      <c r="Y85" s="33">
        <v>0.14799999999999999</v>
      </c>
      <c r="Z85" s="29"/>
    </row>
    <row r="86" spans="1:26" x14ac:dyDescent="0.35">
      <c r="A86" s="29"/>
      <c r="B86" s="29"/>
      <c r="C86" s="29"/>
      <c r="D86" s="29"/>
      <c r="E86" s="50" t="s">
        <v>9</v>
      </c>
      <c r="F86" s="32" t="s">
        <v>223</v>
      </c>
      <c r="G86" s="33">
        <v>1E-3</v>
      </c>
      <c r="H86" s="33">
        <v>2E-3</v>
      </c>
      <c r="I86" s="33">
        <v>2E-3</v>
      </c>
      <c r="J86" s="33">
        <v>3.0000000000000001E-3</v>
      </c>
      <c r="K86" s="33">
        <v>2E-3</v>
      </c>
      <c r="L86" s="33">
        <v>3.0000000000000001E-3</v>
      </c>
      <c r="M86" s="33">
        <v>3.0000000000000001E-3</v>
      </c>
      <c r="N86" s="33">
        <v>3.0000000000000001E-3</v>
      </c>
      <c r="O86" s="33">
        <v>2E-3</v>
      </c>
      <c r="P86" s="33">
        <v>2E-3</v>
      </c>
      <c r="Q86" s="33">
        <v>2E-3</v>
      </c>
      <c r="R86" s="33">
        <v>2E-3</v>
      </c>
      <c r="S86" s="33">
        <v>2E-3</v>
      </c>
      <c r="T86" s="33">
        <v>2E-3</v>
      </c>
      <c r="U86" s="33">
        <v>2E-3</v>
      </c>
      <c r="V86" s="33">
        <v>2E-3</v>
      </c>
      <c r="W86" s="33">
        <v>1E-3</v>
      </c>
      <c r="X86" s="33">
        <v>2E-3</v>
      </c>
      <c r="Y86" s="33">
        <v>2E-3</v>
      </c>
      <c r="Z86" s="29"/>
    </row>
    <row r="87" spans="1:26" x14ac:dyDescent="0.35">
      <c r="A87" s="29"/>
      <c r="B87" s="29"/>
      <c r="C87" s="29"/>
      <c r="D87" s="29"/>
      <c r="E87" s="50" t="s">
        <v>10</v>
      </c>
      <c r="F87" s="32" t="s">
        <v>224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29"/>
    </row>
    <row r="88" spans="1:26" x14ac:dyDescent="0.35">
      <c r="A88" s="29"/>
      <c r="B88" s="29"/>
      <c r="C88" s="29"/>
      <c r="D88" s="29"/>
      <c r="E88" s="50" t="s">
        <v>11</v>
      </c>
      <c r="F88" s="32" t="s">
        <v>225</v>
      </c>
      <c r="G88" s="33">
        <v>8.0000000000000002E-3</v>
      </c>
      <c r="H88" s="33">
        <v>7.0000000000000001E-3</v>
      </c>
      <c r="I88" s="33">
        <v>8.9999999999999993E-3</v>
      </c>
      <c r="J88" s="33">
        <v>8.9999999999999993E-3</v>
      </c>
      <c r="K88" s="33">
        <v>1.0999999999999999E-2</v>
      </c>
      <c r="L88" s="33">
        <v>1.0999999999999999E-2</v>
      </c>
      <c r="M88" s="33">
        <v>0.01</v>
      </c>
      <c r="N88" s="33">
        <v>0.01</v>
      </c>
      <c r="O88" s="33">
        <v>0.01</v>
      </c>
      <c r="P88" s="33">
        <v>1.0999999999999999E-2</v>
      </c>
      <c r="Q88" s="33">
        <v>0.01</v>
      </c>
      <c r="R88" s="33">
        <v>1.0999999999999999E-2</v>
      </c>
      <c r="S88" s="33">
        <v>0.01</v>
      </c>
      <c r="T88" s="33">
        <v>0.01</v>
      </c>
      <c r="U88" s="33">
        <v>1.2999999999999999E-2</v>
      </c>
      <c r="V88" s="33">
        <v>1.2E-2</v>
      </c>
      <c r="W88" s="33">
        <v>1.0999999999999999E-2</v>
      </c>
      <c r="X88" s="33">
        <v>1.2E-2</v>
      </c>
      <c r="Y88" s="33">
        <v>1.2E-2</v>
      </c>
      <c r="Z88" s="29"/>
    </row>
    <row r="89" spans="1:26" x14ac:dyDescent="0.35">
      <c r="A89" s="29"/>
      <c r="B89" s="29"/>
      <c r="C89" s="29"/>
      <c r="D89" s="29"/>
      <c r="E89" s="50" t="s">
        <v>12</v>
      </c>
      <c r="F89" s="32" t="s">
        <v>226</v>
      </c>
      <c r="G89" s="33">
        <v>5.0999999999999997E-2</v>
      </c>
      <c r="H89" s="33">
        <v>4.8000000000000001E-2</v>
      </c>
      <c r="I89" s="33">
        <v>4.9000000000000002E-2</v>
      </c>
      <c r="J89" s="33">
        <v>4.3999999999999997E-2</v>
      </c>
      <c r="K89" s="33">
        <v>5.0999999999999997E-2</v>
      </c>
      <c r="L89" s="33">
        <v>4.8000000000000001E-2</v>
      </c>
      <c r="M89" s="33">
        <v>4.3999999999999997E-2</v>
      </c>
      <c r="N89" s="33">
        <v>4.5999999999999999E-2</v>
      </c>
      <c r="O89" s="33">
        <v>5.2999999999999999E-2</v>
      </c>
      <c r="P89" s="33">
        <v>5.3999999999999999E-2</v>
      </c>
      <c r="Q89" s="33">
        <v>5.0999999999999997E-2</v>
      </c>
      <c r="R89" s="33">
        <v>5.8000000000000003E-2</v>
      </c>
      <c r="S89" s="33">
        <v>5.2999999999999999E-2</v>
      </c>
      <c r="T89" s="33">
        <v>0.05</v>
      </c>
      <c r="U89" s="33">
        <v>5.3999999999999999E-2</v>
      </c>
      <c r="V89" s="33">
        <v>5.0999999999999997E-2</v>
      </c>
      <c r="W89" s="33">
        <v>0.05</v>
      </c>
      <c r="X89" s="33">
        <v>5.3999999999999999E-2</v>
      </c>
      <c r="Y89" s="33">
        <v>5.0999999999999997E-2</v>
      </c>
      <c r="Z89" s="29"/>
    </row>
    <row r="90" spans="1:26" x14ac:dyDescent="0.35">
      <c r="A90" s="29"/>
      <c r="B90" s="29"/>
      <c r="C90" s="29"/>
      <c r="D90" s="29"/>
      <c r="E90" s="50" t="s">
        <v>13</v>
      </c>
      <c r="F90" s="32" t="s">
        <v>227</v>
      </c>
      <c r="G90" s="33">
        <v>9.4E-2</v>
      </c>
      <c r="H90" s="33">
        <v>6.3E-2</v>
      </c>
      <c r="I90" s="33">
        <v>6.9000000000000006E-2</v>
      </c>
      <c r="J90" s="33">
        <v>6.3E-2</v>
      </c>
      <c r="K90" s="33">
        <v>7.3999999999999996E-2</v>
      </c>
      <c r="L90" s="33">
        <v>5.8999999999999997E-2</v>
      </c>
      <c r="M90" s="33">
        <v>6.4000000000000001E-2</v>
      </c>
      <c r="N90" s="33">
        <v>7.0000000000000007E-2</v>
      </c>
      <c r="O90" s="33">
        <v>5.8000000000000003E-2</v>
      </c>
      <c r="P90" s="33">
        <v>6.5000000000000002E-2</v>
      </c>
      <c r="Q90" s="33">
        <v>5.0999999999999997E-2</v>
      </c>
      <c r="R90" s="33">
        <v>7.1999999999999995E-2</v>
      </c>
      <c r="S90" s="33">
        <v>5.5E-2</v>
      </c>
      <c r="T90" s="33">
        <v>4.8000000000000001E-2</v>
      </c>
      <c r="U90" s="33">
        <v>5.3999999999999999E-2</v>
      </c>
      <c r="V90" s="33">
        <v>4.8000000000000001E-2</v>
      </c>
      <c r="W90" s="33">
        <v>5.0999999999999997E-2</v>
      </c>
      <c r="X90" s="33">
        <v>3.5000000000000003E-2</v>
      </c>
      <c r="Y90" s="33">
        <v>6.4000000000000001E-2</v>
      </c>
      <c r="Z90" s="29"/>
    </row>
    <row r="91" spans="1:26" x14ac:dyDescent="0.35">
      <c r="A91" s="29"/>
      <c r="B91" s="29"/>
      <c r="C91" s="29"/>
      <c r="D91" s="29"/>
      <c r="E91" s="50" t="s">
        <v>14</v>
      </c>
      <c r="F91" s="32" t="s">
        <v>228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29"/>
    </row>
    <row r="92" spans="1:26" x14ac:dyDescent="0.35">
      <c r="A92" s="29"/>
      <c r="B92" s="29"/>
      <c r="C92" s="29"/>
      <c r="D92" s="29"/>
      <c r="E92" s="50" t="s">
        <v>15</v>
      </c>
      <c r="F92" s="32" t="s">
        <v>229</v>
      </c>
      <c r="G92" s="33">
        <v>1E-3</v>
      </c>
      <c r="H92" s="33">
        <v>1E-3</v>
      </c>
      <c r="I92" s="33">
        <v>1E-3</v>
      </c>
      <c r="J92" s="33">
        <v>1E-3</v>
      </c>
      <c r="K92" s="33">
        <v>1E-3</v>
      </c>
      <c r="L92" s="33">
        <v>1E-3</v>
      </c>
      <c r="M92" s="33">
        <v>1E-3</v>
      </c>
      <c r="N92" s="33">
        <v>1E-3</v>
      </c>
      <c r="O92" s="33">
        <v>1E-3</v>
      </c>
      <c r="P92" s="33">
        <v>1E-3</v>
      </c>
      <c r="Q92" s="33">
        <v>1E-3</v>
      </c>
      <c r="R92" s="33">
        <v>1E-3</v>
      </c>
      <c r="S92" s="33">
        <v>1E-3</v>
      </c>
      <c r="T92" s="33">
        <v>1E-3</v>
      </c>
      <c r="U92" s="33">
        <v>1E-3</v>
      </c>
      <c r="V92" s="33">
        <v>1E-3</v>
      </c>
      <c r="W92" s="33">
        <v>1E-3</v>
      </c>
      <c r="X92" s="33">
        <v>1E-3</v>
      </c>
      <c r="Y92" s="33">
        <v>2E-3</v>
      </c>
      <c r="Z92" s="29"/>
    </row>
    <row r="93" spans="1:26" x14ac:dyDescent="0.35">
      <c r="A93" s="29"/>
      <c r="B93" s="29"/>
      <c r="C93" s="29"/>
      <c r="D93" s="29"/>
      <c r="E93" s="50" t="s">
        <v>16</v>
      </c>
      <c r="F93" s="32" t="s">
        <v>230</v>
      </c>
      <c r="G93" s="33">
        <v>1.1659999999999999</v>
      </c>
      <c r="H93" s="33">
        <v>1.1399999999999999</v>
      </c>
      <c r="I93" s="33">
        <v>1.149</v>
      </c>
      <c r="J93" s="33">
        <v>1.056</v>
      </c>
      <c r="K93" s="33">
        <v>1.1220000000000001</v>
      </c>
      <c r="L93" s="33">
        <v>1.1080000000000001</v>
      </c>
      <c r="M93" s="33">
        <v>1.0740000000000001</v>
      </c>
      <c r="N93" s="33">
        <v>1.085</v>
      </c>
      <c r="O93" s="33">
        <v>1.0489999999999999</v>
      </c>
      <c r="P93" s="33">
        <v>1.042</v>
      </c>
      <c r="Q93" s="33">
        <v>1.0269999999999999</v>
      </c>
      <c r="R93" s="33">
        <v>1.071</v>
      </c>
      <c r="S93" s="33">
        <v>1.04</v>
      </c>
      <c r="T93" s="33">
        <v>0.97699999999999998</v>
      </c>
      <c r="U93" s="33">
        <v>1.016</v>
      </c>
      <c r="V93" s="33">
        <v>0.95699999999999996</v>
      </c>
      <c r="W93" s="33">
        <v>0.96499999999999997</v>
      </c>
      <c r="X93" s="33">
        <v>0.95199999999999996</v>
      </c>
      <c r="Y93" s="33">
        <v>0.90300000000000002</v>
      </c>
      <c r="Z93" s="29"/>
    </row>
    <row r="94" spans="1:26" x14ac:dyDescent="0.35">
      <c r="A94" s="29"/>
      <c r="B94" s="29"/>
      <c r="C94" s="29"/>
      <c r="D94" s="29"/>
      <c r="E94" s="50" t="s">
        <v>17</v>
      </c>
      <c r="F94" s="32" t="s">
        <v>231</v>
      </c>
      <c r="G94" s="33">
        <v>0.11600000000000001</v>
      </c>
      <c r="H94" s="33">
        <v>0.108</v>
      </c>
      <c r="I94" s="33">
        <v>0.11</v>
      </c>
      <c r="J94" s="33">
        <v>8.7999999999999995E-2</v>
      </c>
      <c r="K94" s="33">
        <v>0.09</v>
      </c>
      <c r="L94" s="33">
        <v>0.09</v>
      </c>
      <c r="M94" s="33">
        <v>0.09</v>
      </c>
      <c r="N94" s="33">
        <v>8.5999999999999993E-2</v>
      </c>
      <c r="O94" s="33">
        <v>8.5000000000000006E-2</v>
      </c>
      <c r="P94" s="33">
        <v>7.5999999999999998E-2</v>
      </c>
      <c r="Q94" s="33">
        <v>7.6999999999999999E-2</v>
      </c>
      <c r="R94" s="33">
        <v>7.1999999999999995E-2</v>
      </c>
      <c r="S94" s="33">
        <v>0.08</v>
      </c>
      <c r="T94" s="33">
        <v>7.0999999999999994E-2</v>
      </c>
      <c r="U94" s="33">
        <v>7.1999999999999995E-2</v>
      </c>
      <c r="V94" s="33">
        <v>7.0999999999999994E-2</v>
      </c>
      <c r="W94" s="33">
        <v>7.1999999999999995E-2</v>
      </c>
      <c r="X94" s="33">
        <v>6.8000000000000005E-2</v>
      </c>
      <c r="Y94" s="33">
        <v>5.8999999999999997E-2</v>
      </c>
      <c r="Z94" s="29"/>
    </row>
    <row r="95" spans="1:26" x14ac:dyDescent="0.35">
      <c r="A95" s="29"/>
      <c r="B95" s="29"/>
      <c r="C95" s="29"/>
      <c r="D95" s="29"/>
      <c r="E95" s="50" t="s">
        <v>18</v>
      </c>
      <c r="F95" s="32" t="s">
        <v>232</v>
      </c>
      <c r="G95" s="33">
        <v>0.106</v>
      </c>
      <c r="H95" s="33">
        <v>9.8000000000000004E-2</v>
      </c>
      <c r="I95" s="33">
        <v>0.1</v>
      </c>
      <c r="J95" s="33">
        <v>7.9000000000000001E-2</v>
      </c>
      <c r="K95" s="33">
        <v>0.08</v>
      </c>
      <c r="L95" s="33">
        <v>8.1000000000000003E-2</v>
      </c>
      <c r="M95" s="33">
        <v>0.08</v>
      </c>
      <c r="N95" s="33">
        <v>7.4999999999999997E-2</v>
      </c>
      <c r="O95" s="33">
        <v>7.4999999999999997E-2</v>
      </c>
      <c r="P95" s="33">
        <v>6.6000000000000003E-2</v>
      </c>
      <c r="Q95" s="33">
        <v>6.9000000000000006E-2</v>
      </c>
      <c r="R95" s="33">
        <v>6.4000000000000001E-2</v>
      </c>
      <c r="S95" s="33">
        <v>7.0999999999999994E-2</v>
      </c>
      <c r="T95" s="33">
        <v>6.2E-2</v>
      </c>
      <c r="U95" s="33">
        <v>6.2E-2</v>
      </c>
      <c r="V95" s="33">
        <v>6.3E-2</v>
      </c>
      <c r="W95" s="33">
        <v>6.3E-2</v>
      </c>
      <c r="X95" s="33">
        <v>0.06</v>
      </c>
      <c r="Y95" s="33">
        <v>5.1999999999999998E-2</v>
      </c>
      <c r="Z95" s="29"/>
    </row>
    <row r="96" spans="1:26" x14ac:dyDescent="0.35">
      <c r="A96" s="29"/>
      <c r="B96" s="29"/>
      <c r="C96" s="29"/>
      <c r="D96" s="29"/>
      <c r="E96" s="50" t="s">
        <v>19</v>
      </c>
      <c r="F96" s="32" t="s">
        <v>233</v>
      </c>
      <c r="G96" s="33">
        <v>0.01</v>
      </c>
      <c r="H96" s="33">
        <v>0.01</v>
      </c>
      <c r="I96" s="33">
        <v>0.01</v>
      </c>
      <c r="J96" s="33">
        <v>8.9999999999999993E-3</v>
      </c>
      <c r="K96" s="33">
        <v>0.01</v>
      </c>
      <c r="L96" s="33">
        <v>0.01</v>
      </c>
      <c r="M96" s="33">
        <v>0.01</v>
      </c>
      <c r="N96" s="33">
        <v>0.01</v>
      </c>
      <c r="O96" s="33">
        <v>0.01</v>
      </c>
      <c r="P96" s="33">
        <v>0.01</v>
      </c>
      <c r="Q96" s="33">
        <v>8.9999999999999993E-3</v>
      </c>
      <c r="R96" s="33">
        <v>8.9999999999999993E-3</v>
      </c>
      <c r="S96" s="33">
        <v>8.9999999999999993E-3</v>
      </c>
      <c r="T96" s="33">
        <v>8.9999999999999993E-3</v>
      </c>
      <c r="U96" s="33">
        <v>0.01</v>
      </c>
      <c r="V96" s="33">
        <v>8.9999999999999993E-3</v>
      </c>
      <c r="W96" s="33">
        <v>8.9999999999999993E-3</v>
      </c>
      <c r="X96" s="33">
        <v>8.0000000000000002E-3</v>
      </c>
      <c r="Y96" s="33">
        <v>8.0000000000000002E-3</v>
      </c>
      <c r="Z96" s="29"/>
    </row>
    <row r="97" spans="1:26" x14ac:dyDescent="0.35">
      <c r="A97" s="29"/>
      <c r="B97" s="29"/>
      <c r="C97" s="29"/>
      <c r="D97" s="29"/>
      <c r="E97" s="50" t="s">
        <v>20</v>
      </c>
      <c r="F97" s="32" t="s">
        <v>234</v>
      </c>
      <c r="G97" s="33">
        <v>1.05</v>
      </c>
      <c r="H97" s="33">
        <v>1.032</v>
      </c>
      <c r="I97" s="33">
        <v>1.0389999999999999</v>
      </c>
      <c r="J97" s="33">
        <v>0.96799999999999997</v>
      </c>
      <c r="K97" s="33">
        <v>1.0329999999999999</v>
      </c>
      <c r="L97" s="33">
        <v>1.0169999999999999</v>
      </c>
      <c r="M97" s="33">
        <v>0.98399999999999999</v>
      </c>
      <c r="N97" s="33">
        <v>0.999</v>
      </c>
      <c r="O97" s="33">
        <v>0.96399999999999997</v>
      </c>
      <c r="P97" s="33">
        <v>0.96599999999999997</v>
      </c>
      <c r="Q97" s="33">
        <v>0.95</v>
      </c>
      <c r="R97" s="33">
        <v>0.999</v>
      </c>
      <c r="S97" s="33">
        <v>0.96</v>
      </c>
      <c r="T97" s="33">
        <v>0.90700000000000003</v>
      </c>
      <c r="U97" s="33">
        <v>0.94399999999999995</v>
      </c>
      <c r="V97" s="33">
        <v>0.88600000000000001</v>
      </c>
      <c r="W97" s="33">
        <v>0.89300000000000002</v>
      </c>
      <c r="X97" s="33">
        <v>0.88400000000000001</v>
      </c>
      <c r="Y97" s="33">
        <v>0.84399999999999997</v>
      </c>
      <c r="Z97" s="29"/>
    </row>
    <row r="98" spans="1:26" x14ac:dyDescent="0.35">
      <c r="A98" s="29"/>
      <c r="B98" s="29"/>
      <c r="C98" s="29"/>
      <c r="D98" s="29"/>
      <c r="E98" s="50" t="s">
        <v>21</v>
      </c>
      <c r="F98" s="32" t="s">
        <v>235</v>
      </c>
      <c r="G98" s="33">
        <v>0.70199999999999996</v>
      </c>
      <c r="H98" s="33">
        <v>0.68700000000000006</v>
      </c>
      <c r="I98" s="33">
        <v>0.69599999999999995</v>
      </c>
      <c r="J98" s="33">
        <v>0.66300000000000003</v>
      </c>
      <c r="K98" s="33">
        <v>0.68500000000000005</v>
      </c>
      <c r="L98" s="33">
        <v>0.66400000000000003</v>
      </c>
      <c r="M98" s="33">
        <v>0.622</v>
      </c>
      <c r="N98" s="33">
        <v>0.60199999999999998</v>
      </c>
      <c r="O98" s="33">
        <v>0.60299999999999998</v>
      </c>
      <c r="P98" s="33">
        <v>0.60199999999999998</v>
      </c>
      <c r="Q98" s="33">
        <v>0.6</v>
      </c>
      <c r="R98" s="33">
        <v>0.61</v>
      </c>
      <c r="S98" s="33">
        <v>0.58899999999999997</v>
      </c>
      <c r="T98" s="33">
        <v>0.57699999999999996</v>
      </c>
      <c r="U98" s="33">
        <v>0.58199999999999996</v>
      </c>
      <c r="V98" s="33">
        <v>0.52300000000000002</v>
      </c>
      <c r="W98" s="33">
        <v>0.53900000000000003</v>
      </c>
      <c r="X98" s="33">
        <v>0.51900000000000002</v>
      </c>
      <c r="Y98" s="33">
        <v>0.49099999999999999</v>
      </c>
      <c r="Z98" s="29"/>
    </row>
    <row r="99" spans="1:26" x14ac:dyDescent="0.35">
      <c r="A99" s="29"/>
      <c r="B99" s="29"/>
      <c r="C99" s="29"/>
      <c r="D99" s="29"/>
      <c r="E99" s="50" t="s">
        <v>22</v>
      </c>
      <c r="F99" s="32" t="s">
        <v>236</v>
      </c>
      <c r="G99" s="33">
        <v>0.34899999999999998</v>
      </c>
      <c r="H99" s="33">
        <v>0.34499999999999997</v>
      </c>
      <c r="I99" s="33">
        <v>0.34300000000000003</v>
      </c>
      <c r="J99" s="33">
        <v>0.30399999999999999</v>
      </c>
      <c r="K99" s="33">
        <v>0.34699999999999998</v>
      </c>
      <c r="L99" s="33">
        <v>0.35299999999999998</v>
      </c>
      <c r="M99" s="33">
        <v>0.36299999999999999</v>
      </c>
      <c r="N99" s="33">
        <v>0.39700000000000002</v>
      </c>
      <c r="O99" s="33">
        <v>0.36199999999999999</v>
      </c>
      <c r="P99" s="33">
        <v>0.36399999999999999</v>
      </c>
      <c r="Q99" s="33">
        <v>0.35</v>
      </c>
      <c r="R99" s="33">
        <v>0.38900000000000001</v>
      </c>
      <c r="S99" s="33">
        <v>0.371</v>
      </c>
      <c r="T99" s="33">
        <v>0.33</v>
      </c>
      <c r="U99" s="33">
        <v>0.36199999999999999</v>
      </c>
      <c r="V99" s="33">
        <v>0.36299999999999999</v>
      </c>
      <c r="W99" s="33">
        <v>0.35399999999999998</v>
      </c>
      <c r="X99" s="33">
        <v>0.36499999999999999</v>
      </c>
      <c r="Y99" s="33">
        <v>0.35299999999999998</v>
      </c>
      <c r="Z99" s="29"/>
    </row>
    <row r="100" spans="1:26" x14ac:dyDescent="0.35">
      <c r="A100" s="29"/>
      <c r="B100" s="29"/>
      <c r="C100" s="29"/>
      <c r="D100" s="29"/>
      <c r="E100" s="50" t="s">
        <v>23</v>
      </c>
      <c r="F100" s="32" t="s">
        <v>237</v>
      </c>
      <c r="G100" s="33">
        <v>0.72799999999999998</v>
      </c>
      <c r="H100" s="33">
        <v>0.44600000000000001</v>
      </c>
      <c r="I100" s="33">
        <v>0.35799999999999998</v>
      </c>
      <c r="J100" s="33">
        <v>0.39800000000000002</v>
      </c>
      <c r="K100" s="33">
        <v>0.41</v>
      </c>
      <c r="L100" s="33">
        <v>0.42</v>
      </c>
      <c r="M100" s="33">
        <v>0.45200000000000001</v>
      </c>
      <c r="N100" s="33">
        <v>0.44700000000000001</v>
      </c>
      <c r="O100" s="33">
        <v>0.41</v>
      </c>
      <c r="P100" s="33">
        <v>0.377</v>
      </c>
      <c r="Q100" s="33">
        <v>0.39200000000000002</v>
      </c>
      <c r="R100" s="33">
        <v>0.38400000000000001</v>
      </c>
      <c r="S100" s="33">
        <v>0.34899999999999998</v>
      </c>
      <c r="T100" s="33">
        <v>0.35499999999999998</v>
      </c>
      <c r="U100" s="33">
        <v>0.36099999999999999</v>
      </c>
      <c r="V100" s="33">
        <v>0.33100000000000002</v>
      </c>
      <c r="W100" s="33">
        <v>0.32100000000000001</v>
      </c>
      <c r="X100" s="33">
        <v>0.33400000000000002</v>
      </c>
      <c r="Y100" s="33">
        <v>0.36299999999999999</v>
      </c>
      <c r="Z100" s="29"/>
    </row>
    <row r="101" spans="1:26" x14ac:dyDescent="0.35">
      <c r="A101" s="29"/>
      <c r="B101" s="29"/>
      <c r="C101" s="29"/>
      <c r="D101" s="29"/>
      <c r="E101" s="50" t="s">
        <v>24</v>
      </c>
      <c r="F101" s="32" t="s">
        <v>238</v>
      </c>
      <c r="G101" s="33">
        <v>0.59299999999999997</v>
      </c>
      <c r="H101" s="33">
        <v>0.35299999999999998</v>
      </c>
      <c r="I101" s="33">
        <v>0.27500000000000002</v>
      </c>
      <c r="J101" s="33">
        <v>0.30599999999999999</v>
      </c>
      <c r="K101" s="33">
        <v>0.315</v>
      </c>
      <c r="L101" s="33">
        <v>0.317</v>
      </c>
      <c r="M101" s="33">
        <v>0.33400000000000002</v>
      </c>
      <c r="N101" s="33">
        <v>0.33800000000000002</v>
      </c>
      <c r="O101" s="33">
        <v>0.29699999999999999</v>
      </c>
      <c r="P101" s="33">
        <v>0.251</v>
      </c>
      <c r="Q101" s="33">
        <v>0.26</v>
      </c>
      <c r="R101" s="33">
        <v>0.25</v>
      </c>
      <c r="S101" s="33">
        <v>0.218</v>
      </c>
      <c r="T101" s="33">
        <v>0.215</v>
      </c>
      <c r="U101" s="33">
        <v>0.223</v>
      </c>
      <c r="V101" s="33">
        <v>0.2</v>
      </c>
      <c r="W101" s="33">
        <v>0.191</v>
      </c>
      <c r="X101" s="33">
        <v>0.20100000000000001</v>
      </c>
      <c r="Y101" s="33">
        <v>0.22600000000000001</v>
      </c>
      <c r="Z101" s="29"/>
    </row>
    <row r="102" spans="1:26" x14ac:dyDescent="0.35">
      <c r="A102" s="29"/>
      <c r="B102" s="29"/>
      <c r="C102" s="29"/>
      <c r="D102" s="29"/>
      <c r="E102" s="50" t="s">
        <v>25</v>
      </c>
      <c r="F102" s="32" t="s">
        <v>239</v>
      </c>
      <c r="G102" s="33">
        <v>0.13500000000000001</v>
      </c>
      <c r="H102" s="33">
        <v>9.4E-2</v>
      </c>
      <c r="I102" s="33">
        <v>8.3000000000000004E-2</v>
      </c>
      <c r="J102" s="33">
        <v>9.0999999999999998E-2</v>
      </c>
      <c r="K102" s="33">
        <v>9.5000000000000001E-2</v>
      </c>
      <c r="L102" s="33">
        <v>0.10299999999999999</v>
      </c>
      <c r="M102" s="33">
        <v>0.11700000000000001</v>
      </c>
      <c r="N102" s="33">
        <v>0.109</v>
      </c>
      <c r="O102" s="33">
        <v>0.113</v>
      </c>
      <c r="P102" s="33">
        <v>0.125</v>
      </c>
      <c r="Q102" s="33">
        <v>0.13100000000000001</v>
      </c>
      <c r="R102" s="33">
        <v>0.13400000000000001</v>
      </c>
      <c r="S102" s="33">
        <v>0.13100000000000001</v>
      </c>
      <c r="T102" s="33">
        <v>0.14000000000000001</v>
      </c>
      <c r="U102" s="33">
        <v>0.13700000000000001</v>
      </c>
      <c r="V102" s="33">
        <v>0.13100000000000001</v>
      </c>
      <c r="W102" s="33">
        <v>0.13</v>
      </c>
      <c r="X102" s="33">
        <v>0.13300000000000001</v>
      </c>
      <c r="Y102" s="33">
        <v>0.13700000000000001</v>
      </c>
      <c r="Z102" s="29"/>
    </row>
    <row r="103" spans="1:26" x14ac:dyDescent="0.35">
      <c r="A103" s="29"/>
      <c r="B103" s="29"/>
      <c r="C103" s="29"/>
      <c r="D103" s="29"/>
      <c r="E103" s="50" t="s">
        <v>26</v>
      </c>
      <c r="F103" s="32" t="s">
        <v>240</v>
      </c>
      <c r="G103" s="33">
        <v>1E-3</v>
      </c>
      <c r="H103" s="33">
        <v>1E-3</v>
      </c>
      <c r="I103" s="33">
        <v>1E-3</v>
      </c>
      <c r="J103" s="33">
        <v>1E-3</v>
      </c>
      <c r="K103" s="33">
        <v>1E-3</v>
      </c>
      <c r="L103" s="33">
        <v>1E-3</v>
      </c>
      <c r="M103" s="33">
        <v>1E-3</v>
      </c>
      <c r="N103" s="33">
        <v>1E-3</v>
      </c>
      <c r="O103" s="33">
        <v>1E-3</v>
      </c>
      <c r="P103" s="33">
        <v>1E-3</v>
      </c>
      <c r="Q103" s="33">
        <v>1E-3</v>
      </c>
      <c r="R103" s="33">
        <v>1E-3</v>
      </c>
      <c r="S103" s="33">
        <v>1E-3</v>
      </c>
      <c r="T103" s="33">
        <v>1E-3</v>
      </c>
      <c r="U103" s="33">
        <v>1E-3</v>
      </c>
      <c r="V103" s="33">
        <v>1E-3</v>
      </c>
      <c r="W103" s="33">
        <v>1E-3</v>
      </c>
      <c r="X103" s="33">
        <v>1E-3</v>
      </c>
      <c r="Y103" s="33">
        <v>1E-3</v>
      </c>
      <c r="Z103" s="29"/>
    </row>
    <row r="104" spans="1:26" x14ac:dyDescent="0.35">
      <c r="A104" s="29"/>
      <c r="B104" s="29"/>
      <c r="C104" s="29"/>
      <c r="D104" s="29"/>
      <c r="E104" s="50" t="s">
        <v>27</v>
      </c>
      <c r="F104" s="32" t="s">
        <v>241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29"/>
    </row>
    <row r="105" spans="1:26" x14ac:dyDescent="0.35">
      <c r="A105" s="29"/>
      <c r="B105" s="29"/>
      <c r="C105" s="29"/>
      <c r="D105" s="29"/>
      <c r="E105" s="50" t="s">
        <v>28</v>
      </c>
      <c r="F105" s="32" t="s">
        <v>242</v>
      </c>
      <c r="G105" s="34" t="s">
        <v>3</v>
      </c>
      <c r="H105" s="34" t="s">
        <v>3</v>
      </c>
      <c r="I105" s="34" t="s">
        <v>3</v>
      </c>
      <c r="J105" s="34" t="s">
        <v>3</v>
      </c>
      <c r="K105" s="34" t="s">
        <v>3</v>
      </c>
      <c r="L105" s="34" t="s">
        <v>3</v>
      </c>
      <c r="M105" s="34" t="s">
        <v>3</v>
      </c>
      <c r="N105" s="34" t="s">
        <v>3</v>
      </c>
      <c r="O105" s="34" t="s">
        <v>3</v>
      </c>
      <c r="P105" s="34" t="s">
        <v>3</v>
      </c>
      <c r="Q105" s="34" t="s">
        <v>3</v>
      </c>
      <c r="R105" s="34" t="s">
        <v>3</v>
      </c>
      <c r="S105" s="34" t="s">
        <v>3</v>
      </c>
      <c r="T105" s="34" t="s">
        <v>3</v>
      </c>
      <c r="U105" s="34" t="s">
        <v>3</v>
      </c>
      <c r="V105" s="34" t="s">
        <v>3</v>
      </c>
      <c r="W105" s="34" t="s">
        <v>3</v>
      </c>
      <c r="X105" s="34" t="s">
        <v>3</v>
      </c>
      <c r="Y105" s="34" t="s">
        <v>3</v>
      </c>
      <c r="Z105" s="29"/>
    </row>
    <row r="106" spans="1:26" x14ac:dyDescent="0.35">
      <c r="A106" s="29"/>
      <c r="B106" s="29"/>
      <c r="C106" s="29"/>
      <c r="D106" s="29"/>
      <c r="E106" s="50" t="s">
        <v>29</v>
      </c>
      <c r="F106" s="32" t="s">
        <v>243</v>
      </c>
      <c r="G106" s="33">
        <v>1E-3</v>
      </c>
      <c r="H106" s="33">
        <v>1E-3</v>
      </c>
      <c r="I106" s="33">
        <v>1E-3</v>
      </c>
      <c r="J106" s="33">
        <v>1E-3</v>
      </c>
      <c r="K106" s="33">
        <v>1E-3</v>
      </c>
      <c r="L106" s="33">
        <v>1E-3</v>
      </c>
      <c r="M106" s="33">
        <v>1E-3</v>
      </c>
      <c r="N106" s="33">
        <v>1E-3</v>
      </c>
      <c r="O106" s="33">
        <v>1E-3</v>
      </c>
      <c r="P106" s="33">
        <v>1E-3</v>
      </c>
      <c r="Q106" s="33">
        <v>1E-3</v>
      </c>
      <c r="R106" s="33">
        <v>1E-3</v>
      </c>
      <c r="S106" s="33">
        <v>1E-3</v>
      </c>
      <c r="T106" s="33">
        <v>1E-3</v>
      </c>
      <c r="U106" s="33">
        <v>1E-3</v>
      </c>
      <c r="V106" s="33">
        <v>1E-3</v>
      </c>
      <c r="W106" s="33">
        <v>1E-3</v>
      </c>
      <c r="X106" s="33">
        <v>1E-3</v>
      </c>
      <c r="Y106" s="33">
        <v>1E-3</v>
      </c>
      <c r="Z106" s="29"/>
    </row>
    <row r="107" spans="1:26" x14ac:dyDescent="0.35">
      <c r="A107" s="29"/>
      <c r="B107" s="29"/>
      <c r="C107" s="29"/>
      <c r="D107" s="29"/>
      <c r="E107" s="50" t="s">
        <v>30</v>
      </c>
      <c r="F107" s="32" t="s">
        <v>244</v>
      </c>
      <c r="G107" s="34" t="s">
        <v>3</v>
      </c>
      <c r="H107" s="34" t="s">
        <v>3</v>
      </c>
      <c r="I107" s="34" t="s">
        <v>3</v>
      </c>
      <c r="J107" s="34" t="s">
        <v>3</v>
      </c>
      <c r="K107" s="34" t="s">
        <v>3</v>
      </c>
      <c r="L107" s="34" t="s">
        <v>3</v>
      </c>
      <c r="M107" s="34" t="s">
        <v>3</v>
      </c>
      <c r="N107" s="34" t="s">
        <v>3</v>
      </c>
      <c r="O107" s="34" t="s">
        <v>3</v>
      </c>
      <c r="P107" s="34" t="s">
        <v>3</v>
      </c>
      <c r="Q107" s="34" t="s">
        <v>3</v>
      </c>
      <c r="R107" s="34" t="s">
        <v>3</v>
      </c>
      <c r="S107" s="34" t="s">
        <v>3</v>
      </c>
      <c r="T107" s="34" t="s">
        <v>3</v>
      </c>
      <c r="U107" s="34" t="s">
        <v>3</v>
      </c>
      <c r="V107" s="34" t="s">
        <v>3</v>
      </c>
      <c r="W107" s="34" t="s">
        <v>3</v>
      </c>
      <c r="X107" s="34" t="s">
        <v>3</v>
      </c>
      <c r="Y107" s="34" t="s">
        <v>3</v>
      </c>
      <c r="Z107" s="29"/>
    </row>
    <row r="108" spans="1:26" x14ac:dyDescent="0.35">
      <c r="A108" s="29"/>
      <c r="B108" s="29"/>
      <c r="C108" s="29"/>
      <c r="D108" s="29"/>
      <c r="E108" s="50" t="s">
        <v>31</v>
      </c>
      <c r="F108" s="32" t="s">
        <v>245</v>
      </c>
      <c r="G108" s="34" t="s">
        <v>3</v>
      </c>
      <c r="H108" s="34" t="s">
        <v>3</v>
      </c>
      <c r="I108" s="34" t="s">
        <v>3</v>
      </c>
      <c r="J108" s="34" t="s">
        <v>3</v>
      </c>
      <c r="K108" s="34" t="s">
        <v>3</v>
      </c>
      <c r="L108" s="34" t="s">
        <v>3</v>
      </c>
      <c r="M108" s="34" t="s">
        <v>3</v>
      </c>
      <c r="N108" s="34" t="s">
        <v>3</v>
      </c>
      <c r="O108" s="34" t="s">
        <v>3</v>
      </c>
      <c r="P108" s="34" t="s">
        <v>3</v>
      </c>
      <c r="Q108" s="34" t="s">
        <v>3</v>
      </c>
      <c r="R108" s="34" t="s">
        <v>3</v>
      </c>
      <c r="S108" s="34" t="s">
        <v>3</v>
      </c>
      <c r="T108" s="34" t="s">
        <v>3</v>
      </c>
      <c r="U108" s="34" t="s">
        <v>3</v>
      </c>
      <c r="V108" s="34" t="s">
        <v>3</v>
      </c>
      <c r="W108" s="34" t="s">
        <v>3</v>
      </c>
      <c r="X108" s="34" t="s">
        <v>3</v>
      </c>
      <c r="Y108" s="34" t="s">
        <v>3</v>
      </c>
      <c r="Z108" s="29"/>
    </row>
    <row r="109" spans="1:26" x14ac:dyDescent="0.35">
      <c r="A109" s="29"/>
      <c r="B109" s="29"/>
      <c r="C109" s="29"/>
      <c r="D109" s="29"/>
      <c r="E109" s="50" t="s">
        <v>32</v>
      </c>
      <c r="F109" s="32" t="s">
        <v>246</v>
      </c>
      <c r="G109" s="34" t="s">
        <v>3</v>
      </c>
      <c r="H109" s="34" t="s">
        <v>3</v>
      </c>
      <c r="I109" s="34" t="s">
        <v>3</v>
      </c>
      <c r="J109" s="34" t="s">
        <v>3</v>
      </c>
      <c r="K109" s="34" t="s">
        <v>3</v>
      </c>
      <c r="L109" s="34" t="s">
        <v>3</v>
      </c>
      <c r="M109" s="34" t="s">
        <v>3</v>
      </c>
      <c r="N109" s="34" t="s">
        <v>3</v>
      </c>
      <c r="O109" s="34" t="s">
        <v>3</v>
      </c>
      <c r="P109" s="34" t="s">
        <v>3</v>
      </c>
      <c r="Q109" s="34" t="s">
        <v>3</v>
      </c>
      <c r="R109" s="34" t="s">
        <v>3</v>
      </c>
      <c r="S109" s="34" t="s">
        <v>3</v>
      </c>
      <c r="T109" s="34" t="s">
        <v>3</v>
      </c>
      <c r="U109" s="34" t="s">
        <v>3</v>
      </c>
      <c r="V109" s="34" t="s">
        <v>3</v>
      </c>
      <c r="W109" s="34" t="s">
        <v>3</v>
      </c>
      <c r="X109" s="34" t="s">
        <v>3</v>
      </c>
      <c r="Y109" s="34" t="s">
        <v>3</v>
      </c>
      <c r="Z109" s="29"/>
    </row>
    <row r="110" spans="1:26" x14ac:dyDescent="0.35">
      <c r="A110" s="29"/>
      <c r="B110" s="29"/>
      <c r="C110" s="29"/>
      <c r="D110" s="29"/>
      <c r="E110" s="50" t="s">
        <v>33</v>
      </c>
      <c r="F110" s="32" t="s">
        <v>247</v>
      </c>
      <c r="G110" s="34" t="s">
        <v>3</v>
      </c>
      <c r="H110" s="34" t="s">
        <v>3</v>
      </c>
      <c r="I110" s="34" t="s">
        <v>3</v>
      </c>
      <c r="J110" s="34" t="s">
        <v>3</v>
      </c>
      <c r="K110" s="34" t="s">
        <v>3</v>
      </c>
      <c r="L110" s="34" t="s">
        <v>3</v>
      </c>
      <c r="M110" s="34" t="s">
        <v>3</v>
      </c>
      <c r="N110" s="34" t="s">
        <v>3</v>
      </c>
      <c r="O110" s="34" t="s">
        <v>3</v>
      </c>
      <c r="P110" s="34" t="s">
        <v>3</v>
      </c>
      <c r="Q110" s="34" t="s">
        <v>3</v>
      </c>
      <c r="R110" s="34" t="s">
        <v>3</v>
      </c>
      <c r="S110" s="34" t="s">
        <v>3</v>
      </c>
      <c r="T110" s="34" t="s">
        <v>3</v>
      </c>
      <c r="U110" s="34" t="s">
        <v>3</v>
      </c>
      <c r="V110" s="34" t="s">
        <v>3</v>
      </c>
      <c r="W110" s="34" t="s">
        <v>3</v>
      </c>
      <c r="X110" s="34" t="s">
        <v>3</v>
      </c>
      <c r="Y110" s="34" t="s">
        <v>3</v>
      </c>
      <c r="Z110" s="29"/>
    </row>
    <row r="111" spans="1:26" x14ac:dyDescent="0.35">
      <c r="A111" s="29"/>
      <c r="B111" s="29"/>
      <c r="C111" s="29"/>
      <c r="D111" s="29"/>
      <c r="E111" s="50" t="s">
        <v>34</v>
      </c>
      <c r="F111" s="32" t="s">
        <v>248</v>
      </c>
      <c r="G111" s="34" t="s">
        <v>3</v>
      </c>
      <c r="H111" s="34" t="s">
        <v>3</v>
      </c>
      <c r="I111" s="34" t="s">
        <v>3</v>
      </c>
      <c r="J111" s="34" t="s">
        <v>3</v>
      </c>
      <c r="K111" s="34" t="s">
        <v>3</v>
      </c>
      <c r="L111" s="34" t="s">
        <v>3</v>
      </c>
      <c r="M111" s="34" t="s">
        <v>3</v>
      </c>
      <c r="N111" s="34" t="s">
        <v>3</v>
      </c>
      <c r="O111" s="34" t="s">
        <v>3</v>
      </c>
      <c r="P111" s="34" t="s">
        <v>3</v>
      </c>
      <c r="Q111" s="34" t="s">
        <v>3</v>
      </c>
      <c r="R111" s="34" t="s">
        <v>3</v>
      </c>
      <c r="S111" s="34" t="s">
        <v>3</v>
      </c>
      <c r="T111" s="34" t="s">
        <v>3</v>
      </c>
      <c r="U111" s="34" t="s">
        <v>3</v>
      </c>
      <c r="V111" s="34" t="s">
        <v>3</v>
      </c>
      <c r="W111" s="34" t="s">
        <v>3</v>
      </c>
      <c r="X111" s="34" t="s">
        <v>3</v>
      </c>
      <c r="Y111" s="34" t="s">
        <v>3</v>
      </c>
      <c r="Z111" s="29"/>
    </row>
    <row r="112" spans="1:26" x14ac:dyDescent="0.35">
      <c r="A112" s="29"/>
      <c r="B112" s="29"/>
      <c r="C112" s="29"/>
      <c r="D112" s="29"/>
      <c r="E112" s="50" t="s">
        <v>35</v>
      </c>
      <c r="F112" s="32" t="s">
        <v>249</v>
      </c>
      <c r="G112" s="34" t="s">
        <v>3</v>
      </c>
      <c r="H112" s="34" t="s">
        <v>3</v>
      </c>
      <c r="I112" s="34" t="s">
        <v>3</v>
      </c>
      <c r="J112" s="34" t="s">
        <v>3</v>
      </c>
      <c r="K112" s="34" t="s">
        <v>3</v>
      </c>
      <c r="L112" s="34" t="s">
        <v>3</v>
      </c>
      <c r="M112" s="34" t="s">
        <v>3</v>
      </c>
      <c r="N112" s="34" t="s">
        <v>3</v>
      </c>
      <c r="O112" s="34" t="s">
        <v>3</v>
      </c>
      <c r="P112" s="34" t="s">
        <v>3</v>
      </c>
      <c r="Q112" s="34" t="s">
        <v>3</v>
      </c>
      <c r="R112" s="34" t="s">
        <v>3</v>
      </c>
      <c r="S112" s="34" t="s">
        <v>3</v>
      </c>
      <c r="T112" s="34" t="s">
        <v>3</v>
      </c>
      <c r="U112" s="34" t="s">
        <v>3</v>
      </c>
      <c r="V112" s="34" t="s">
        <v>3</v>
      </c>
      <c r="W112" s="34" t="s">
        <v>3</v>
      </c>
      <c r="X112" s="34" t="s">
        <v>3</v>
      </c>
      <c r="Y112" s="34" t="s">
        <v>3</v>
      </c>
      <c r="Z112" s="29"/>
    </row>
    <row r="113" spans="1:26" x14ac:dyDescent="0.35">
      <c r="A113" s="29"/>
      <c r="B113" s="29"/>
      <c r="C113" s="29"/>
      <c r="D113" s="29"/>
      <c r="E113" s="50" t="s">
        <v>36</v>
      </c>
      <c r="F113" s="32" t="s">
        <v>250</v>
      </c>
      <c r="G113" s="50" t="s">
        <v>3</v>
      </c>
      <c r="H113" s="50" t="s">
        <v>3</v>
      </c>
      <c r="I113" s="50" t="s">
        <v>3</v>
      </c>
      <c r="J113" s="50" t="s">
        <v>3</v>
      </c>
      <c r="K113" s="50" t="s">
        <v>3</v>
      </c>
      <c r="L113" s="50" t="s">
        <v>3</v>
      </c>
      <c r="M113" s="50" t="s">
        <v>3</v>
      </c>
      <c r="N113" s="50" t="s">
        <v>3</v>
      </c>
      <c r="O113" s="50" t="s">
        <v>3</v>
      </c>
      <c r="P113" s="50" t="s">
        <v>3</v>
      </c>
      <c r="Q113" s="50" t="s">
        <v>3</v>
      </c>
      <c r="R113" s="50" t="s">
        <v>3</v>
      </c>
      <c r="S113" s="50" t="s">
        <v>3</v>
      </c>
      <c r="T113" s="50" t="s">
        <v>3</v>
      </c>
      <c r="U113" s="50" t="s">
        <v>3</v>
      </c>
      <c r="V113" s="50" t="s">
        <v>3</v>
      </c>
      <c r="W113" s="50" t="s">
        <v>3</v>
      </c>
      <c r="X113" s="50" t="s">
        <v>3</v>
      </c>
      <c r="Y113" s="50" t="s">
        <v>3</v>
      </c>
      <c r="Z113" s="29"/>
    </row>
    <row r="114" spans="1:26" x14ac:dyDescent="0.35">
      <c r="A114" s="29"/>
      <c r="B114" s="29"/>
      <c r="C114" s="29"/>
      <c r="D114" s="29"/>
      <c r="E114" s="50" t="s">
        <v>37</v>
      </c>
      <c r="F114" s="32" t="s">
        <v>251</v>
      </c>
      <c r="G114" s="34" t="s">
        <v>3</v>
      </c>
      <c r="H114" s="34" t="s">
        <v>3</v>
      </c>
      <c r="I114" s="34" t="s">
        <v>3</v>
      </c>
      <c r="J114" s="34" t="s">
        <v>3</v>
      </c>
      <c r="K114" s="34" t="s">
        <v>3</v>
      </c>
      <c r="L114" s="34" t="s">
        <v>3</v>
      </c>
      <c r="M114" s="34" t="s">
        <v>3</v>
      </c>
      <c r="N114" s="34" t="s">
        <v>3</v>
      </c>
      <c r="O114" s="34" t="s">
        <v>3</v>
      </c>
      <c r="P114" s="34" t="s">
        <v>3</v>
      </c>
      <c r="Q114" s="34" t="s">
        <v>3</v>
      </c>
      <c r="R114" s="34" t="s">
        <v>3</v>
      </c>
      <c r="S114" s="34" t="s">
        <v>3</v>
      </c>
      <c r="T114" s="34" t="s">
        <v>3</v>
      </c>
      <c r="U114" s="34" t="s">
        <v>3</v>
      </c>
      <c r="V114" s="34" t="s">
        <v>3</v>
      </c>
      <c r="W114" s="34" t="s">
        <v>3</v>
      </c>
      <c r="X114" s="34" t="s">
        <v>3</v>
      </c>
      <c r="Y114" s="34" t="s">
        <v>3</v>
      </c>
      <c r="Z114" s="29"/>
    </row>
    <row r="115" spans="1:26" x14ac:dyDescent="0.35">
      <c r="A115" s="29"/>
      <c r="B115" s="29"/>
      <c r="C115" s="29"/>
      <c r="D115" s="29"/>
      <c r="E115" s="50" t="s">
        <v>38</v>
      </c>
      <c r="F115" s="32" t="s">
        <v>252</v>
      </c>
      <c r="G115" s="34" t="s">
        <v>3</v>
      </c>
      <c r="H115" s="34" t="s">
        <v>3</v>
      </c>
      <c r="I115" s="34" t="s">
        <v>3</v>
      </c>
      <c r="J115" s="34" t="s">
        <v>3</v>
      </c>
      <c r="K115" s="34" t="s">
        <v>3</v>
      </c>
      <c r="L115" s="34" t="s">
        <v>3</v>
      </c>
      <c r="M115" s="34" t="s">
        <v>3</v>
      </c>
      <c r="N115" s="34" t="s">
        <v>3</v>
      </c>
      <c r="O115" s="34" t="s">
        <v>3</v>
      </c>
      <c r="P115" s="34" t="s">
        <v>3</v>
      </c>
      <c r="Q115" s="34" t="s">
        <v>3</v>
      </c>
      <c r="R115" s="34" t="s">
        <v>3</v>
      </c>
      <c r="S115" s="34" t="s">
        <v>3</v>
      </c>
      <c r="T115" s="34" t="s">
        <v>3</v>
      </c>
      <c r="U115" s="34" t="s">
        <v>3</v>
      </c>
      <c r="V115" s="34" t="s">
        <v>3</v>
      </c>
      <c r="W115" s="34" t="s">
        <v>3</v>
      </c>
      <c r="X115" s="34" t="s">
        <v>3</v>
      </c>
      <c r="Y115" s="34" t="s">
        <v>3</v>
      </c>
      <c r="Z115" s="29"/>
    </row>
    <row r="116" spans="1:26" x14ac:dyDescent="0.35">
      <c r="A116" s="29"/>
      <c r="B116" s="29"/>
      <c r="C116" s="29"/>
      <c r="D116" s="29"/>
      <c r="E116" s="50" t="s">
        <v>39</v>
      </c>
      <c r="F116" s="32" t="s">
        <v>253</v>
      </c>
      <c r="G116" s="34" t="s">
        <v>3</v>
      </c>
      <c r="H116" s="34" t="s">
        <v>3</v>
      </c>
      <c r="I116" s="34" t="s">
        <v>3</v>
      </c>
      <c r="J116" s="34" t="s">
        <v>3</v>
      </c>
      <c r="K116" s="34" t="s">
        <v>3</v>
      </c>
      <c r="L116" s="34" t="s">
        <v>3</v>
      </c>
      <c r="M116" s="34" t="s">
        <v>3</v>
      </c>
      <c r="N116" s="34" t="s">
        <v>3</v>
      </c>
      <c r="O116" s="34" t="s">
        <v>3</v>
      </c>
      <c r="P116" s="34" t="s">
        <v>3</v>
      </c>
      <c r="Q116" s="34" t="s">
        <v>3</v>
      </c>
      <c r="R116" s="34" t="s">
        <v>3</v>
      </c>
      <c r="S116" s="34" t="s">
        <v>3</v>
      </c>
      <c r="T116" s="34" t="s">
        <v>3</v>
      </c>
      <c r="U116" s="34" t="s">
        <v>3</v>
      </c>
      <c r="V116" s="34" t="s">
        <v>3</v>
      </c>
      <c r="W116" s="34" t="s">
        <v>3</v>
      </c>
      <c r="X116" s="34" t="s">
        <v>3</v>
      </c>
      <c r="Y116" s="34" t="s">
        <v>3</v>
      </c>
      <c r="Z116" s="29"/>
    </row>
    <row r="117" spans="1:26" x14ac:dyDescent="0.35">
      <c r="A117" s="29"/>
      <c r="B117" s="29"/>
      <c r="C117" s="29"/>
      <c r="D117" s="29"/>
      <c r="E117" s="50" t="s">
        <v>40</v>
      </c>
      <c r="F117" s="32" t="s">
        <v>254</v>
      </c>
      <c r="G117" s="34" t="s">
        <v>3</v>
      </c>
      <c r="H117" s="34" t="s">
        <v>3</v>
      </c>
      <c r="I117" s="34" t="s">
        <v>3</v>
      </c>
      <c r="J117" s="34" t="s">
        <v>3</v>
      </c>
      <c r="K117" s="34" t="s">
        <v>3</v>
      </c>
      <c r="L117" s="34" t="s">
        <v>3</v>
      </c>
      <c r="M117" s="34" t="s">
        <v>3</v>
      </c>
      <c r="N117" s="34" t="s">
        <v>3</v>
      </c>
      <c r="O117" s="34" t="s">
        <v>3</v>
      </c>
      <c r="P117" s="34" t="s">
        <v>3</v>
      </c>
      <c r="Q117" s="34" t="s">
        <v>3</v>
      </c>
      <c r="R117" s="34" t="s">
        <v>3</v>
      </c>
      <c r="S117" s="34" t="s">
        <v>3</v>
      </c>
      <c r="T117" s="34" t="s">
        <v>3</v>
      </c>
      <c r="U117" s="34" t="s">
        <v>3</v>
      </c>
      <c r="V117" s="34" t="s">
        <v>3</v>
      </c>
      <c r="W117" s="34" t="s">
        <v>3</v>
      </c>
      <c r="X117" s="34" t="s">
        <v>3</v>
      </c>
      <c r="Y117" s="34" t="s">
        <v>3</v>
      </c>
      <c r="Z117" s="29"/>
    </row>
    <row r="118" spans="1:26" x14ac:dyDescent="0.35">
      <c r="A118" s="29"/>
      <c r="B118" s="29"/>
      <c r="C118" s="29"/>
      <c r="D118" s="29"/>
      <c r="E118" s="50" t="s">
        <v>41</v>
      </c>
      <c r="F118" s="32" t="s">
        <v>255</v>
      </c>
      <c r="G118" s="34" t="s">
        <v>3</v>
      </c>
      <c r="H118" s="34" t="s">
        <v>3</v>
      </c>
      <c r="I118" s="34" t="s">
        <v>3</v>
      </c>
      <c r="J118" s="34" t="s">
        <v>3</v>
      </c>
      <c r="K118" s="34" t="s">
        <v>3</v>
      </c>
      <c r="L118" s="34" t="s">
        <v>3</v>
      </c>
      <c r="M118" s="34" t="s">
        <v>3</v>
      </c>
      <c r="N118" s="34" t="s">
        <v>3</v>
      </c>
      <c r="O118" s="34" t="s">
        <v>3</v>
      </c>
      <c r="P118" s="34" t="s">
        <v>3</v>
      </c>
      <c r="Q118" s="34" t="s">
        <v>3</v>
      </c>
      <c r="R118" s="34" t="s">
        <v>3</v>
      </c>
      <c r="S118" s="34" t="s">
        <v>3</v>
      </c>
      <c r="T118" s="34" t="s">
        <v>3</v>
      </c>
      <c r="U118" s="34" t="s">
        <v>3</v>
      </c>
      <c r="V118" s="34" t="s">
        <v>3</v>
      </c>
      <c r="W118" s="34" t="s">
        <v>3</v>
      </c>
      <c r="X118" s="34" t="s">
        <v>3</v>
      </c>
      <c r="Y118" s="34" t="s">
        <v>3</v>
      </c>
      <c r="Z118" s="29"/>
    </row>
    <row r="119" spans="1:26" x14ac:dyDescent="0.35">
      <c r="A119" s="29"/>
      <c r="B119" s="29"/>
      <c r="C119" s="29"/>
      <c r="D119" s="29"/>
      <c r="E119" s="50" t="s">
        <v>42</v>
      </c>
      <c r="F119" s="32" t="s">
        <v>256</v>
      </c>
      <c r="G119" s="34" t="s">
        <v>3</v>
      </c>
      <c r="H119" s="34" t="s">
        <v>3</v>
      </c>
      <c r="I119" s="34" t="s">
        <v>3</v>
      </c>
      <c r="J119" s="34" t="s">
        <v>3</v>
      </c>
      <c r="K119" s="34" t="s">
        <v>3</v>
      </c>
      <c r="L119" s="34" t="s">
        <v>3</v>
      </c>
      <c r="M119" s="34" t="s">
        <v>3</v>
      </c>
      <c r="N119" s="34" t="s">
        <v>3</v>
      </c>
      <c r="O119" s="34" t="s">
        <v>3</v>
      </c>
      <c r="P119" s="34" t="s">
        <v>3</v>
      </c>
      <c r="Q119" s="34" t="s">
        <v>3</v>
      </c>
      <c r="R119" s="34" t="s">
        <v>3</v>
      </c>
      <c r="S119" s="34" t="s">
        <v>3</v>
      </c>
      <c r="T119" s="34" t="s">
        <v>3</v>
      </c>
      <c r="U119" s="34" t="s">
        <v>3</v>
      </c>
      <c r="V119" s="34" t="s">
        <v>3</v>
      </c>
      <c r="W119" s="34" t="s">
        <v>3</v>
      </c>
      <c r="X119" s="34" t="s">
        <v>3</v>
      </c>
      <c r="Y119" s="34" t="s">
        <v>3</v>
      </c>
      <c r="Z119" s="29"/>
    </row>
    <row r="120" spans="1:26" x14ac:dyDescent="0.35">
      <c r="A120" s="29"/>
      <c r="B120" s="29"/>
      <c r="C120" s="29"/>
      <c r="D120" s="29"/>
      <c r="E120" s="50" t="s">
        <v>43</v>
      </c>
      <c r="F120" s="32" t="s">
        <v>257</v>
      </c>
      <c r="G120" s="34" t="s">
        <v>3</v>
      </c>
      <c r="H120" s="34" t="s">
        <v>3</v>
      </c>
      <c r="I120" s="34" t="s">
        <v>3</v>
      </c>
      <c r="J120" s="34" t="s">
        <v>3</v>
      </c>
      <c r="K120" s="34" t="s">
        <v>3</v>
      </c>
      <c r="L120" s="34" t="s">
        <v>3</v>
      </c>
      <c r="M120" s="34" t="s">
        <v>3</v>
      </c>
      <c r="N120" s="34" t="s">
        <v>3</v>
      </c>
      <c r="O120" s="34" t="s">
        <v>3</v>
      </c>
      <c r="P120" s="34" t="s">
        <v>3</v>
      </c>
      <c r="Q120" s="34" t="s">
        <v>3</v>
      </c>
      <c r="R120" s="34" t="s">
        <v>3</v>
      </c>
      <c r="S120" s="34" t="s">
        <v>3</v>
      </c>
      <c r="T120" s="34" t="s">
        <v>3</v>
      </c>
      <c r="U120" s="34" t="s">
        <v>3</v>
      </c>
      <c r="V120" s="34" t="s">
        <v>3</v>
      </c>
      <c r="W120" s="34" t="s">
        <v>3</v>
      </c>
      <c r="X120" s="34" t="s">
        <v>3</v>
      </c>
      <c r="Y120" s="34" t="s">
        <v>3</v>
      </c>
      <c r="Z120" s="29"/>
    </row>
    <row r="121" spans="1:26" x14ac:dyDescent="0.35">
      <c r="A121" s="29"/>
      <c r="B121" s="29"/>
      <c r="C121" s="29"/>
      <c r="D121" s="29"/>
      <c r="E121" s="50" t="s">
        <v>44</v>
      </c>
      <c r="F121" s="32" t="s">
        <v>258</v>
      </c>
      <c r="G121" s="34" t="s">
        <v>3</v>
      </c>
      <c r="H121" s="34" t="s">
        <v>3</v>
      </c>
      <c r="I121" s="34" t="s">
        <v>3</v>
      </c>
      <c r="J121" s="34" t="s">
        <v>3</v>
      </c>
      <c r="K121" s="34" t="s">
        <v>3</v>
      </c>
      <c r="L121" s="34" t="s">
        <v>3</v>
      </c>
      <c r="M121" s="34" t="s">
        <v>3</v>
      </c>
      <c r="N121" s="34" t="s">
        <v>3</v>
      </c>
      <c r="O121" s="34" t="s">
        <v>3</v>
      </c>
      <c r="P121" s="34" t="s">
        <v>3</v>
      </c>
      <c r="Q121" s="34" t="s">
        <v>3</v>
      </c>
      <c r="R121" s="34" t="s">
        <v>3</v>
      </c>
      <c r="S121" s="34" t="s">
        <v>3</v>
      </c>
      <c r="T121" s="34" t="s">
        <v>3</v>
      </c>
      <c r="U121" s="34" t="s">
        <v>3</v>
      </c>
      <c r="V121" s="34" t="s">
        <v>3</v>
      </c>
      <c r="W121" s="34" t="s">
        <v>3</v>
      </c>
      <c r="X121" s="34" t="s">
        <v>3</v>
      </c>
      <c r="Y121" s="34" t="s">
        <v>3</v>
      </c>
      <c r="Z121" s="29"/>
    </row>
    <row r="122" spans="1:26" x14ac:dyDescent="0.35">
      <c r="A122" s="29"/>
      <c r="B122" s="29"/>
      <c r="C122" s="29"/>
      <c r="D122" s="29"/>
      <c r="E122" s="50" t="s">
        <v>45</v>
      </c>
      <c r="F122" s="32" t="s">
        <v>259</v>
      </c>
      <c r="G122" s="34" t="s">
        <v>3</v>
      </c>
      <c r="H122" s="34" t="s">
        <v>3</v>
      </c>
      <c r="I122" s="34" t="s">
        <v>3</v>
      </c>
      <c r="J122" s="34" t="s">
        <v>3</v>
      </c>
      <c r="K122" s="34" t="s">
        <v>3</v>
      </c>
      <c r="L122" s="34" t="s">
        <v>3</v>
      </c>
      <c r="M122" s="34" t="s">
        <v>3</v>
      </c>
      <c r="N122" s="34" t="s">
        <v>3</v>
      </c>
      <c r="O122" s="34" t="s">
        <v>3</v>
      </c>
      <c r="P122" s="34" t="s">
        <v>3</v>
      </c>
      <c r="Q122" s="34" t="s">
        <v>3</v>
      </c>
      <c r="R122" s="34" t="s">
        <v>3</v>
      </c>
      <c r="S122" s="34" t="s">
        <v>3</v>
      </c>
      <c r="T122" s="34" t="s">
        <v>3</v>
      </c>
      <c r="U122" s="34" t="s">
        <v>3</v>
      </c>
      <c r="V122" s="34" t="s">
        <v>3</v>
      </c>
      <c r="W122" s="34" t="s">
        <v>3</v>
      </c>
      <c r="X122" s="34" t="s">
        <v>3</v>
      </c>
      <c r="Y122" s="34" t="s">
        <v>3</v>
      </c>
      <c r="Z122" s="29"/>
    </row>
    <row r="123" spans="1:26" x14ac:dyDescent="0.35">
      <c r="A123" s="29"/>
      <c r="B123" s="29"/>
      <c r="C123" s="29"/>
      <c r="D123" s="29"/>
      <c r="E123" s="50" t="s">
        <v>46</v>
      </c>
      <c r="F123" s="32" t="s">
        <v>260</v>
      </c>
      <c r="G123" s="34" t="s">
        <v>3</v>
      </c>
      <c r="H123" s="34" t="s">
        <v>3</v>
      </c>
      <c r="I123" s="34" t="s">
        <v>3</v>
      </c>
      <c r="J123" s="34" t="s">
        <v>3</v>
      </c>
      <c r="K123" s="34" t="s">
        <v>3</v>
      </c>
      <c r="L123" s="34" t="s">
        <v>3</v>
      </c>
      <c r="M123" s="34" t="s">
        <v>3</v>
      </c>
      <c r="N123" s="34" t="s">
        <v>3</v>
      </c>
      <c r="O123" s="34" t="s">
        <v>3</v>
      </c>
      <c r="P123" s="34" t="s">
        <v>3</v>
      </c>
      <c r="Q123" s="34" t="s">
        <v>3</v>
      </c>
      <c r="R123" s="34" t="s">
        <v>3</v>
      </c>
      <c r="S123" s="34" t="s">
        <v>3</v>
      </c>
      <c r="T123" s="34" t="s">
        <v>3</v>
      </c>
      <c r="U123" s="34" t="s">
        <v>3</v>
      </c>
      <c r="V123" s="34" t="s">
        <v>3</v>
      </c>
      <c r="W123" s="34" t="s">
        <v>3</v>
      </c>
      <c r="X123" s="34" t="s">
        <v>3</v>
      </c>
      <c r="Y123" s="34" t="s">
        <v>3</v>
      </c>
      <c r="Z123" s="29"/>
    </row>
    <row r="124" spans="1:26" x14ac:dyDescent="0.35">
      <c r="A124" s="29"/>
      <c r="B124" s="29"/>
      <c r="C124" s="29"/>
      <c r="D124" s="29"/>
      <c r="E124" s="50" t="s">
        <v>47</v>
      </c>
      <c r="F124" s="32" t="s">
        <v>261</v>
      </c>
      <c r="G124" s="34" t="s">
        <v>3</v>
      </c>
      <c r="H124" s="34" t="s">
        <v>3</v>
      </c>
      <c r="I124" s="34" t="s">
        <v>3</v>
      </c>
      <c r="J124" s="34" t="s">
        <v>3</v>
      </c>
      <c r="K124" s="34" t="s">
        <v>3</v>
      </c>
      <c r="L124" s="34" t="s">
        <v>3</v>
      </c>
      <c r="M124" s="34" t="s">
        <v>3</v>
      </c>
      <c r="N124" s="34" t="s">
        <v>3</v>
      </c>
      <c r="O124" s="34" t="s">
        <v>3</v>
      </c>
      <c r="P124" s="34" t="s">
        <v>3</v>
      </c>
      <c r="Q124" s="34" t="s">
        <v>3</v>
      </c>
      <c r="R124" s="34" t="s">
        <v>3</v>
      </c>
      <c r="S124" s="34" t="s">
        <v>3</v>
      </c>
      <c r="T124" s="34" t="s">
        <v>3</v>
      </c>
      <c r="U124" s="34" t="s">
        <v>3</v>
      </c>
      <c r="V124" s="34" t="s">
        <v>3</v>
      </c>
      <c r="W124" s="34" t="s">
        <v>3</v>
      </c>
      <c r="X124" s="34" t="s">
        <v>3</v>
      </c>
      <c r="Y124" s="34" t="s">
        <v>3</v>
      </c>
      <c r="Z124" s="29"/>
    </row>
    <row r="125" spans="1:26" x14ac:dyDescent="0.35">
      <c r="A125" s="29"/>
      <c r="B125" s="29"/>
      <c r="C125" s="29"/>
      <c r="D125" s="29"/>
      <c r="E125" s="50" t="s">
        <v>48</v>
      </c>
      <c r="F125" s="32" t="s">
        <v>262</v>
      </c>
      <c r="G125" s="34" t="s">
        <v>3</v>
      </c>
      <c r="H125" s="34" t="s">
        <v>3</v>
      </c>
      <c r="I125" s="34" t="s">
        <v>3</v>
      </c>
      <c r="J125" s="34" t="s">
        <v>3</v>
      </c>
      <c r="K125" s="34" t="s">
        <v>3</v>
      </c>
      <c r="L125" s="34" t="s">
        <v>3</v>
      </c>
      <c r="M125" s="34" t="s">
        <v>3</v>
      </c>
      <c r="N125" s="34" t="s">
        <v>3</v>
      </c>
      <c r="O125" s="34" t="s">
        <v>3</v>
      </c>
      <c r="P125" s="34" t="s">
        <v>3</v>
      </c>
      <c r="Q125" s="34" t="s">
        <v>3</v>
      </c>
      <c r="R125" s="34" t="s">
        <v>3</v>
      </c>
      <c r="S125" s="34" t="s">
        <v>3</v>
      </c>
      <c r="T125" s="34" t="s">
        <v>3</v>
      </c>
      <c r="U125" s="34" t="s">
        <v>3</v>
      </c>
      <c r="V125" s="34" t="s">
        <v>3</v>
      </c>
      <c r="W125" s="34" t="s">
        <v>3</v>
      </c>
      <c r="X125" s="34" t="s">
        <v>3</v>
      </c>
      <c r="Y125" s="34" t="s">
        <v>3</v>
      </c>
      <c r="Z125" s="29"/>
    </row>
    <row r="126" spans="1:26" x14ac:dyDescent="0.35">
      <c r="A126" s="29"/>
      <c r="B126" s="29"/>
      <c r="C126" s="29"/>
      <c r="D126" s="29"/>
      <c r="E126" s="50" t="s">
        <v>49</v>
      </c>
      <c r="F126" s="32" t="s">
        <v>286</v>
      </c>
      <c r="G126" s="49">
        <v>5.92</v>
      </c>
      <c r="H126" s="49">
        <v>6.0789999999999997</v>
      </c>
      <c r="I126" s="49">
        <v>5.7359999999999998</v>
      </c>
      <c r="J126" s="49">
        <v>5.5839999999999996</v>
      </c>
      <c r="K126" s="49">
        <v>5.9610000000000003</v>
      </c>
      <c r="L126" s="49">
        <v>6.0519999999999996</v>
      </c>
      <c r="M126" s="49">
        <v>6.1420000000000003</v>
      </c>
      <c r="N126" s="49">
        <v>5.8819999999999997</v>
      </c>
      <c r="O126" s="49">
        <v>5.8949999999999996</v>
      </c>
      <c r="P126" s="49">
        <v>5.9450000000000003</v>
      </c>
      <c r="Q126" s="49">
        <v>6.12</v>
      </c>
      <c r="R126" s="49">
        <v>6.1470000000000002</v>
      </c>
      <c r="S126" s="49">
        <v>5.8440000000000003</v>
      </c>
      <c r="T126" s="49">
        <v>6.024</v>
      </c>
      <c r="U126" s="49">
        <v>6.0430000000000001</v>
      </c>
      <c r="V126" s="49">
        <v>5.5</v>
      </c>
      <c r="W126" s="49">
        <v>5.5490000000000004</v>
      </c>
      <c r="X126" s="49">
        <v>5.391</v>
      </c>
      <c r="Y126" s="49">
        <v>5.29</v>
      </c>
      <c r="Z126" s="29"/>
    </row>
    <row r="127" spans="1:26" x14ac:dyDescent="0.35">
      <c r="A127" s="29"/>
      <c r="B127" s="29"/>
      <c r="C127" s="29"/>
      <c r="D127" s="29"/>
      <c r="E127" s="50" t="s">
        <v>50</v>
      </c>
      <c r="F127" s="32" t="s">
        <v>263</v>
      </c>
      <c r="G127" s="33">
        <v>5.0999999999999997E-2</v>
      </c>
      <c r="H127" s="33">
        <v>4.8000000000000001E-2</v>
      </c>
      <c r="I127" s="33">
        <v>5.8000000000000003E-2</v>
      </c>
      <c r="J127" s="33">
        <v>5.7000000000000002E-2</v>
      </c>
      <c r="K127" s="33">
        <v>5.3999999999999999E-2</v>
      </c>
      <c r="L127" s="33">
        <v>5.8999999999999997E-2</v>
      </c>
      <c r="M127" s="33">
        <v>4.9000000000000002E-2</v>
      </c>
      <c r="N127" s="33">
        <v>0.05</v>
      </c>
      <c r="O127" s="33">
        <v>5.5E-2</v>
      </c>
      <c r="P127" s="33">
        <v>4.5999999999999999E-2</v>
      </c>
      <c r="Q127" s="33">
        <v>4.9000000000000002E-2</v>
      </c>
      <c r="R127" s="33">
        <v>5.8000000000000003E-2</v>
      </c>
      <c r="S127" s="33">
        <v>6.2E-2</v>
      </c>
      <c r="T127" s="33">
        <v>5.5E-2</v>
      </c>
      <c r="U127" s="33">
        <v>5.2999999999999999E-2</v>
      </c>
      <c r="V127" s="33">
        <v>5.0999999999999997E-2</v>
      </c>
      <c r="W127" s="33">
        <v>4.8000000000000001E-2</v>
      </c>
      <c r="X127" s="33">
        <v>4.1000000000000002E-2</v>
      </c>
      <c r="Y127" s="33">
        <v>4.5999999999999999E-2</v>
      </c>
      <c r="Z127" s="29"/>
    </row>
    <row r="128" spans="1:26" x14ac:dyDescent="0.35">
      <c r="A128" s="29"/>
      <c r="B128" s="29"/>
      <c r="C128" s="29"/>
      <c r="D128" s="29"/>
      <c r="E128" s="50" t="s">
        <v>51</v>
      </c>
      <c r="F128" s="32" t="s">
        <v>264</v>
      </c>
      <c r="G128" s="33">
        <v>2.1999999999999999E-2</v>
      </c>
      <c r="H128" s="33">
        <v>2.3E-2</v>
      </c>
      <c r="I128" s="33">
        <v>2.5000000000000001E-2</v>
      </c>
      <c r="J128" s="33">
        <v>2.7E-2</v>
      </c>
      <c r="K128" s="33">
        <v>0.03</v>
      </c>
      <c r="L128" s="33">
        <v>2.9000000000000001E-2</v>
      </c>
      <c r="M128" s="33">
        <v>3.1E-2</v>
      </c>
      <c r="N128" s="33">
        <v>3.2000000000000001E-2</v>
      </c>
      <c r="O128" s="33">
        <v>3.2000000000000001E-2</v>
      </c>
      <c r="P128" s="33">
        <v>0.03</v>
      </c>
      <c r="Q128" s="33">
        <v>2.5000000000000001E-2</v>
      </c>
      <c r="R128" s="33">
        <v>2.5999999999999999E-2</v>
      </c>
      <c r="S128" s="33">
        <v>2.5999999999999999E-2</v>
      </c>
      <c r="T128" s="33">
        <v>2.5999999999999999E-2</v>
      </c>
      <c r="U128" s="33">
        <v>2.4E-2</v>
      </c>
      <c r="V128" s="33">
        <v>2.3E-2</v>
      </c>
      <c r="W128" s="33">
        <v>0.02</v>
      </c>
      <c r="X128" s="33">
        <v>1.9E-2</v>
      </c>
      <c r="Y128" s="33">
        <v>0.02</v>
      </c>
      <c r="Z128" s="29"/>
    </row>
    <row r="129" spans="1:26" x14ac:dyDescent="0.35">
      <c r="A129" s="29"/>
      <c r="B129" s="29"/>
      <c r="C129" s="29"/>
      <c r="D129" s="29"/>
      <c r="E129" s="50" t="s">
        <v>52</v>
      </c>
      <c r="F129" s="32" t="s">
        <v>265</v>
      </c>
      <c r="G129" s="34" t="s">
        <v>3</v>
      </c>
      <c r="H129" s="34" t="s">
        <v>3</v>
      </c>
      <c r="I129" s="34" t="s">
        <v>3</v>
      </c>
      <c r="J129" s="34" t="s">
        <v>3</v>
      </c>
      <c r="K129" s="34" t="s">
        <v>3</v>
      </c>
      <c r="L129" s="34" t="s">
        <v>3</v>
      </c>
      <c r="M129" s="34" t="s">
        <v>3</v>
      </c>
      <c r="N129" s="34" t="s">
        <v>3</v>
      </c>
      <c r="O129" s="34" t="s">
        <v>3</v>
      </c>
      <c r="P129" s="34" t="s">
        <v>3</v>
      </c>
      <c r="Q129" s="34" t="s">
        <v>3</v>
      </c>
      <c r="R129" s="34" t="s">
        <v>3</v>
      </c>
      <c r="S129" s="34" t="s">
        <v>3</v>
      </c>
      <c r="T129" s="34" t="s">
        <v>3</v>
      </c>
      <c r="U129" s="34" t="s">
        <v>3</v>
      </c>
      <c r="V129" s="34" t="s">
        <v>3</v>
      </c>
      <c r="W129" s="34" t="s">
        <v>3</v>
      </c>
      <c r="X129" s="34" t="s">
        <v>3</v>
      </c>
      <c r="Y129" s="34" t="s">
        <v>3</v>
      </c>
      <c r="Z129" s="29"/>
    </row>
    <row r="130" spans="1:26" x14ac:dyDescent="0.35">
      <c r="A130" s="29"/>
      <c r="B130" s="29"/>
      <c r="C130" s="29"/>
      <c r="D130" s="29"/>
      <c r="E130" s="50" t="s">
        <v>53</v>
      </c>
      <c r="F130" s="32" t="s">
        <v>266</v>
      </c>
      <c r="G130" s="34" t="s">
        <v>3</v>
      </c>
      <c r="H130" s="34" t="s">
        <v>3</v>
      </c>
      <c r="I130" s="34" t="s">
        <v>3</v>
      </c>
      <c r="J130" s="34" t="s">
        <v>3</v>
      </c>
      <c r="K130" s="34" t="s">
        <v>3</v>
      </c>
      <c r="L130" s="34" t="s">
        <v>3</v>
      </c>
      <c r="M130" s="34" t="s">
        <v>3</v>
      </c>
      <c r="N130" s="34" t="s">
        <v>3</v>
      </c>
      <c r="O130" s="34" t="s">
        <v>3</v>
      </c>
      <c r="P130" s="34" t="s">
        <v>3</v>
      </c>
      <c r="Q130" s="34" t="s">
        <v>3</v>
      </c>
      <c r="R130" s="34" t="s">
        <v>3</v>
      </c>
      <c r="S130" s="34" t="s">
        <v>3</v>
      </c>
      <c r="T130" s="34" t="s">
        <v>3</v>
      </c>
      <c r="U130" s="34" t="s">
        <v>3</v>
      </c>
      <c r="V130" s="34" t="s">
        <v>3</v>
      </c>
      <c r="W130" s="34" t="s">
        <v>3</v>
      </c>
      <c r="X130" s="34" t="s">
        <v>3</v>
      </c>
      <c r="Y130" s="34" t="s">
        <v>3</v>
      </c>
      <c r="Z130" s="29"/>
    </row>
    <row r="131" spans="1:26" x14ac:dyDescent="0.35">
      <c r="A131" s="29"/>
      <c r="B131" s="29"/>
      <c r="C131" s="29"/>
      <c r="D131" s="29"/>
      <c r="E131" s="50" t="s">
        <v>54</v>
      </c>
      <c r="F131" s="32" t="s">
        <v>267</v>
      </c>
      <c r="G131" s="33">
        <v>5.8000000000000003E-2</v>
      </c>
      <c r="H131" s="33">
        <v>5.0999999999999997E-2</v>
      </c>
      <c r="I131" s="33">
        <v>5.5E-2</v>
      </c>
      <c r="J131" s="33">
        <v>6.2E-2</v>
      </c>
      <c r="K131" s="33">
        <v>6.6000000000000003E-2</v>
      </c>
      <c r="L131" s="33">
        <v>7.2999999999999995E-2</v>
      </c>
      <c r="M131" s="33">
        <v>7.1999999999999995E-2</v>
      </c>
      <c r="N131" s="33">
        <v>4.4999999999999998E-2</v>
      </c>
      <c r="O131" s="33">
        <v>4.5999999999999999E-2</v>
      </c>
      <c r="P131" s="33">
        <v>6.8000000000000005E-2</v>
      </c>
      <c r="Q131" s="33">
        <v>7.3999999999999996E-2</v>
      </c>
      <c r="R131" s="33">
        <v>6.4000000000000001E-2</v>
      </c>
      <c r="S131" s="33">
        <v>6.4000000000000001E-2</v>
      </c>
      <c r="T131" s="33">
        <v>7.1999999999999995E-2</v>
      </c>
      <c r="U131" s="33">
        <v>5.2999999999999999E-2</v>
      </c>
      <c r="V131" s="33">
        <v>5.7000000000000002E-2</v>
      </c>
      <c r="W131" s="33">
        <v>5.2999999999999999E-2</v>
      </c>
      <c r="X131" s="33">
        <v>5.2999999999999999E-2</v>
      </c>
      <c r="Y131" s="33">
        <v>6.2E-2</v>
      </c>
      <c r="Z131" s="29"/>
    </row>
    <row r="132" spans="1:26" x14ac:dyDescent="0.35">
      <c r="A132" s="29"/>
      <c r="B132" s="29"/>
      <c r="C132" s="29"/>
      <c r="D132" s="29"/>
      <c r="E132" s="50" t="s">
        <v>55</v>
      </c>
      <c r="F132" s="32" t="s">
        <v>268</v>
      </c>
      <c r="G132" s="33">
        <v>0.70399999999999996</v>
      </c>
      <c r="H132" s="33">
        <v>0.73599999999999999</v>
      </c>
      <c r="I132" s="33">
        <v>0.65500000000000003</v>
      </c>
      <c r="J132" s="33">
        <v>0.66100000000000003</v>
      </c>
      <c r="K132" s="33">
        <v>0.74</v>
      </c>
      <c r="L132" s="33">
        <v>0.751</v>
      </c>
      <c r="M132" s="33">
        <v>0.77</v>
      </c>
      <c r="N132" s="33">
        <v>0.76600000000000001</v>
      </c>
      <c r="O132" s="33">
        <v>0.76300000000000001</v>
      </c>
      <c r="P132" s="33">
        <v>0.753</v>
      </c>
      <c r="Q132" s="33">
        <v>0.76800000000000002</v>
      </c>
      <c r="R132" s="33">
        <v>0.74399999999999999</v>
      </c>
      <c r="S132" s="33">
        <v>0.67900000000000005</v>
      </c>
      <c r="T132" s="33">
        <v>0.7</v>
      </c>
      <c r="U132" s="33">
        <v>0.70699999999999996</v>
      </c>
      <c r="V132" s="33">
        <v>0.64600000000000002</v>
      </c>
      <c r="W132" s="33">
        <v>0.65</v>
      </c>
      <c r="X132" s="33">
        <v>0.63</v>
      </c>
      <c r="Y132" s="33">
        <v>0.64100000000000001</v>
      </c>
      <c r="Z132" s="29"/>
    </row>
    <row r="133" spans="1:26" x14ac:dyDescent="0.35">
      <c r="A133" s="29"/>
      <c r="B133" s="29"/>
      <c r="C133" s="29"/>
      <c r="D133" s="29"/>
      <c r="E133" s="50" t="s">
        <v>56</v>
      </c>
      <c r="F133" s="32" t="s">
        <v>269</v>
      </c>
      <c r="G133" s="33">
        <v>0.219</v>
      </c>
      <c r="H133" s="33">
        <v>0.218</v>
      </c>
      <c r="I133" s="33">
        <v>0.186</v>
      </c>
      <c r="J133" s="33">
        <v>0.189</v>
      </c>
      <c r="K133" s="33">
        <v>0.20699999999999999</v>
      </c>
      <c r="L133" s="33">
        <v>0.20599999999999999</v>
      </c>
      <c r="M133" s="33">
        <v>0.2</v>
      </c>
      <c r="N133" s="33">
        <v>0.16800000000000001</v>
      </c>
      <c r="O133" s="33">
        <v>0.188</v>
      </c>
      <c r="P133" s="33">
        <v>0.17599999999999999</v>
      </c>
      <c r="Q133" s="33">
        <v>0.14199999999999999</v>
      </c>
      <c r="R133" s="33">
        <v>0.154</v>
      </c>
      <c r="S133" s="33">
        <v>0.16600000000000001</v>
      </c>
      <c r="T133" s="33">
        <v>0.13400000000000001</v>
      </c>
      <c r="U133" s="33">
        <v>0.13700000000000001</v>
      </c>
      <c r="V133" s="33">
        <v>0.13300000000000001</v>
      </c>
      <c r="W133" s="33">
        <v>0.114</v>
      </c>
      <c r="X133" s="33">
        <v>0.125</v>
      </c>
      <c r="Y133" s="33">
        <v>0.114</v>
      </c>
      <c r="Z133" s="29"/>
    </row>
    <row r="134" spans="1:26" x14ac:dyDescent="0.35">
      <c r="A134" s="29"/>
      <c r="B134" s="29"/>
      <c r="C134" s="29"/>
      <c r="D134" s="29"/>
      <c r="E134" s="50" t="s">
        <v>57</v>
      </c>
      <c r="F134" s="32" t="s">
        <v>270</v>
      </c>
      <c r="G134" s="33">
        <v>4.5419999999999998</v>
      </c>
      <c r="H134" s="33">
        <v>4.6859999999999999</v>
      </c>
      <c r="I134" s="33">
        <v>4.4240000000000004</v>
      </c>
      <c r="J134" s="33">
        <v>4.2450000000000001</v>
      </c>
      <c r="K134" s="33">
        <v>4.548</v>
      </c>
      <c r="L134" s="33">
        <v>4.625</v>
      </c>
      <c r="M134" s="33">
        <v>4.6989999999999998</v>
      </c>
      <c r="N134" s="33">
        <v>4.5</v>
      </c>
      <c r="O134" s="33">
        <v>4.4880000000000004</v>
      </c>
      <c r="P134" s="33">
        <v>4.5549999999999997</v>
      </c>
      <c r="Q134" s="33">
        <v>4.7140000000000004</v>
      </c>
      <c r="R134" s="33">
        <v>4.7649999999999997</v>
      </c>
      <c r="S134" s="33">
        <v>4.5220000000000002</v>
      </c>
      <c r="T134" s="33">
        <v>4.7</v>
      </c>
      <c r="U134" s="33">
        <v>4.7469999999999999</v>
      </c>
      <c r="V134" s="33">
        <v>4.26</v>
      </c>
      <c r="W134" s="33">
        <v>4.3499999999999996</v>
      </c>
      <c r="X134" s="33">
        <v>4.2140000000000004</v>
      </c>
      <c r="Y134" s="33">
        <v>4.085</v>
      </c>
      <c r="Z134" s="29"/>
    </row>
    <row r="135" spans="1:26" x14ac:dyDescent="0.35">
      <c r="A135" s="29"/>
      <c r="B135" s="29"/>
      <c r="C135" s="29"/>
      <c r="D135" s="29"/>
      <c r="E135" s="50" t="s">
        <v>58</v>
      </c>
      <c r="F135" s="32" t="s">
        <v>271</v>
      </c>
      <c r="G135" s="33">
        <v>0.32400000000000001</v>
      </c>
      <c r="H135" s="33">
        <v>0.317</v>
      </c>
      <c r="I135" s="33">
        <v>0.32700000000000001</v>
      </c>
      <c r="J135" s="33">
        <v>0.316</v>
      </c>
      <c r="K135" s="33">
        <v>0.30399999999999999</v>
      </c>
      <c r="L135" s="33">
        <v>0.29399999999999998</v>
      </c>
      <c r="M135" s="33">
        <v>0.30499999999999999</v>
      </c>
      <c r="N135" s="33">
        <v>0.30499999999999999</v>
      </c>
      <c r="O135" s="33">
        <v>0.3</v>
      </c>
      <c r="P135" s="33">
        <v>0.29499999999999998</v>
      </c>
      <c r="Q135" s="33">
        <v>0.32100000000000001</v>
      </c>
      <c r="R135" s="33">
        <v>0.30599999999999999</v>
      </c>
      <c r="S135" s="33">
        <v>0.28999999999999998</v>
      </c>
      <c r="T135" s="33">
        <v>0.3</v>
      </c>
      <c r="U135" s="33">
        <v>0.29199999999999998</v>
      </c>
      <c r="V135" s="33">
        <v>0.29599999999999999</v>
      </c>
      <c r="W135" s="33">
        <v>0.27600000000000002</v>
      </c>
      <c r="X135" s="33">
        <v>0.25900000000000001</v>
      </c>
      <c r="Y135" s="33">
        <v>0.28199999999999997</v>
      </c>
      <c r="Z135" s="29"/>
    </row>
    <row r="136" spans="1:26" x14ac:dyDescent="0.35">
      <c r="A136" s="29"/>
      <c r="B136" s="29"/>
      <c r="C136" s="29"/>
      <c r="D136" s="29"/>
      <c r="E136" s="50" t="s">
        <v>59</v>
      </c>
      <c r="F136" s="32" t="s">
        <v>272</v>
      </c>
      <c r="G136" s="34" t="s">
        <v>3</v>
      </c>
      <c r="H136" s="34" t="s">
        <v>3</v>
      </c>
      <c r="I136" s="33">
        <v>7.0000000000000001E-3</v>
      </c>
      <c r="J136" s="33">
        <v>2.7E-2</v>
      </c>
      <c r="K136" s="33">
        <v>1.2E-2</v>
      </c>
      <c r="L136" s="33">
        <v>1.2999999999999999E-2</v>
      </c>
      <c r="M136" s="33">
        <v>1.6E-2</v>
      </c>
      <c r="N136" s="33">
        <v>1.7000000000000001E-2</v>
      </c>
      <c r="O136" s="33">
        <v>2.3E-2</v>
      </c>
      <c r="P136" s="33">
        <v>2.1000000000000001E-2</v>
      </c>
      <c r="Q136" s="33">
        <v>2.5999999999999999E-2</v>
      </c>
      <c r="R136" s="33">
        <v>2.9000000000000001E-2</v>
      </c>
      <c r="S136" s="33">
        <v>3.5000000000000003E-2</v>
      </c>
      <c r="T136" s="33">
        <v>3.5999999999999997E-2</v>
      </c>
      <c r="U136" s="33">
        <v>2.9000000000000001E-2</v>
      </c>
      <c r="V136" s="33">
        <v>3.5000000000000003E-2</v>
      </c>
      <c r="W136" s="33">
        <v>3.7999999999999999E-2</v>
      </c>
      <c r="X136" s="33">
        <v>0.05</v>
      </c>
      <c r="Y136" s="33">
        <v>0.04</v>
      </c>
      <c r="Z136" s="29"/>
    </row>
    <row r="137" spans="1:26" x14ac:dyDescent="0.35">
      <c r="A137" s="29"/>
      <c r="B137" s="29"/>
      <c r="C137" s="29"/>
      <c r="D137" s="29"/>
      <c r="E137" s="50" t="s">
        <v>60</v>
      </c>
      <c r="F137" s="32" t="s">
        <v>273</v>
      </c>
      <c r="G137" s="34" t="s">
        <v>3</v>
      </c>
      <c r="H137" s="34" t="s">
        <v>3</v>
      </c>
      <c r="I137" s="34" t="s">
        <v>3</v>
      </c>
      <c r="J137" s="34" t="s">
        <v>3</v>
      </c>
      <c r="K137" s="34" t="s">
        <v>3</v>
      </c>
      <c r="L137" s="34" t="s">
        <v>3</v>
      </c>
      <c r="M137" s="34" t="s">
        <v>3</v>
      </c>
      <c r="N137" s="34" t="s">
        <v>3</v>
      </c>
      <c r="O137" s="34" t="s">
        <v>3</v>
      </c>
      <c r="P137" s="34" t="s">
        <v>3</v>
      </c>
      <c r="Q137" s="34" t="s">
        <v>3</v>
      </c>
      <c r="R137" s="34" t="s">
        <v>3</v>
      </c>
      <c r="S137" s="34" t="s">
        <v>3</v>
      </c>
      <c r="T137" s="34" t="s">
        <v>3</v>
      </c>
      <c r="U137" s="34" t="s">
        <v>3</v>
      </c>
      <c r="V137" s="34" t="s">
        <v>3</v>
      </c>
      <c r="W137" s="34" t="s">
        <v>3</v>
      </c>
      <c r="X137" s="34" t="s">
        <v>3</v>
      </c>
      <c r="Y137" s="34" t="s">
        <v>3</v>
      </c>
      <c r="Z137" s="29"/>
    </row>
    <row r="138" spans="1:26" x14ac:dyDescent="0.35">
      <c r="A138" s="29"/>
      <c r="B138" s="29"/>
      <c r="C138" s="29"/>
      <c r="D138" s="29"/>
      <c r="E138" s="50" t="s">
        <v>61</v>
      </c>
      <c r="F138" s="32" t="s">
        <v>274</v>
      </c>
      <c r="G138" s="50" t="s">
        <v>3</v>
      </c>
      <c r="H138" s="50" t="s">
        <v>3</v>
      </c>
      <c r="I138" s="50" t="s">
        <v>3</v>
      </c>
      <c r="J138" s="50" t="s">
        <v>3</v>
      </c>
      <c r="K138" s="50" t="s">
        <v>3</v>
      </c>
      <c r="L138" s="50" t="s">
        <v>3</v>
      </c>
      <c r="M138" s="50" t="s">
        <v>3</v>
      </c>
      <c r="N138" s="50" t="s">
        <v>3</v>
      </c>
      <c r="O138" s="50" t="s">
        <v>3</v>
      </c>
      <c r="P138" s="50" t="s">
        <v>3</v>
      </c>
      <c r="Q138" s="50" t="s">
        <v>3</v>
      </c>
      <c r="R138" s="50" t="s">
        <v>3</v>
      </c>
      <c r="S138" s="50" t="s">
        <v>3</v>
      </c>
      <c r="T138" s="50" t="s">
        <v>3</v>
      </c>
      <c r="U138" s="50" t="s">
        <v>3</v>
      </c>
      <c r="V138" s="50" t="s">
        <v>3</v>
      </c>
      <c r="W138" s="50" t="s">
        <v>3</v>
      </c>
      <c r="X138" s="50" t="s">
        <v>3</v>
      </c>
      <c r="Y138" s="50" t="s">
        <v>3</v>
      </c>
      <c r="Z138" s="29"/>
    </row>
    <row r="139" spans="1:26" x14ac:dyDescent="0.35">
      <c r="A139" s="29"/>
      <c r="B139" s="29"/>
      <c r="C139" s="29"/>
      <c r="D139" s="29"/>
      <c r="E139" s="50" t="s">
        <v>62</v>
      </c>
      <c r="F139" s="32" t="s">
        <v>275</v>
      </c>
      <c r="G139" s="34" t="s">
        <v>3</v>
      </c>
      <c r="H139" s="34" t="s">
        <v>3</v>
      </c>
      <c r="I139" s="34" t="s">
        <v>3</v>
      </c>
      <c r="J139" s="34" t="s">
        <v>3</v>
      </c>
      <c r="K139" s="34" t="s">
        <v>3</v>
      </c>
      <c r="L139" s="34" t="s">
        <v>3</v>
      </c>
      <c r="M139" s="34" t="s">
        <v>3</v>
      </c>
      <c r="N139" s="34" t="s">
        <v>3</v>
      </c>
      <c r="O139" s="34" t="s">
        <v>3</v>
      </c>
      <c r="P139" s="34" t="s">
        <v>3</v>
      </c>
      <c r="Q139" s="34" t="s">
        <v>3</v>
      </c>
      <c r="R139" s="34" t="s">
        <v>3</v>
      </c>
      <c r="S139" s="34" t="s">
        <v>3</v>
      </c>
      <c r="T139" s="34" t="s">
        <v>3</v>
      </c>
      <c r="U139" s="34" t="s">
        <v>3</v>
      </c>
      <c r="V139" s="34" t="s">
        <v>3</v>
      </c>
      <c r="W139" s="34" t="s">
        <v>3</v>
      </c>
      <c r="X139" s="34" t="s">
        <v>3</v>
      </c>
      <c r="Y139" s="34" t="s">
        <v>3</v>
      </c>
      <c r="Z139" s="29"/>
    </row>
    <row r="140" spans="1:26" x14ac:dyDescent="0.35">
      <c r="A140" s="29"/>
      <c r="B140" s="29"/>
      <c r="C140" s="29"/>
      <c r="D140" s="29"/>
      <c r="E140" s="50" t="s">
        <v>63</v>
      </c>
      <c r="F140" s="32" t="s">
        <v>276</v>
      </c>
      <c r="G140" s="34" t="s">
        <v>3</v>
      </c>
      <c r="H140" s="34" t="s">
        <v>3</v>
      </c>
      <c r="I140" s="34" t="s">
        <v>3</v>
      </c>
      <c r="J140" s="34" t="s">
        <v>3</v>
      </c>
      <c r="K140" s="34" t="s">
        <v>3</v>
      </c>
      <c r="L140" s="34" t="s">
        <v>3</v>
      </c>
      <c r="M140" s="34" t="s">
        <v>3</v>
      </c>
      <c r="N140" s="34" t="s">
        <v>3</v>
      </c>
      <c r="O140" s="34" t="s">
        <v>3</v>
      </c>
      <c r="P140" s="34" t="s">
        <v>3</v>
      </c>
      <c r="Q140" s="34" t="s">
        <v>3</v>
      </c>
      <c r="R140" s="34" t="s">
        <v>3</v>
      </c>
      <c r="S140" s="34" t="s">
        <v>3</v>
      </c>
      <c r="T140" s="34" t="s">
        <v>3</v>
      </c>
      <c r="U140" s="34" t="s">
        <v>3</v>
      </c>
      <c r="V140" s="34" t="s">
        <v>3</v>
      </c>
      <c r="W140" s="34" t="s">
        <v>3</v>
      </c>
      <c r="X140" s="34" t="s">
        <v>3</v>
      </c>
      <c r="Y140" s="34" t="s">
        <v>3</v>
      </c>
      <c r="Z140" s="29"/>
    </row>
    <row r="141" spans="1:26" x14ac:dyDescent="0.35">
      <c r="A141" s="29"/>
      <c r="B141" s="29"/>
      <c r="C141" s="29"/>
      <c r="D141" s="29"/>
      <c r="E141" s="50" t="s">
        <v>64</v>
      </c>
      <c r="F141" s="32" t="s">
        <v>277</v>
      </c>
      <c r="G141" s="34" t="s">
        <v>3</v>
      </c>
      <c r="H141" s="34" t="s">
        <v>3</v>
      </c>
      <c r="I141" s="34" t="s">
        <v>3</v>
      </c>
      <c r="J141" s="34" t="s">
        <v>3</v>
      </c>
      <c r="K141" s="34" t="s">
        <v>3</v>
      </c>
      <c r="L141" s="34" t="s">
        <v>3</v>
      </c>
      <c r="M141" s="34" t="s">
        <v>3</v>
      </c>
      <c r="N141" s="34" t="s">
        <v>3</v>
      </c>
      <c r="O141" s="34" t="s">
        <v>3</v>
      </c>
      <c r="P141" s="34" t="s">
        <v>3</v>
      </c>
      <c r="Q141" s="34" t="s">
        <v>3</v>
      </c>
      <c r="R141" s="34" t="s">
        <v>3</v>
      </c>
      <c r="S141" s="34" t="s">
        <v>3</v>
      </c>
      <c r="T141" s="34" t="s">
        <v>3</v>
      </c>
      <c r="U141" s="34" t="s">
        <v>3</v>
      </c>
      <c r="V141" s="34" t="s">
        <v>3</v>
      </c>
      <c r="W141" s="34" t="s">
        <v>3</v>
      </c>
      <c r="X141" s="34" t="s">
        <v>3</v>
      </c>
      <c r="Y141" s="34" t="s">
        <v>3</v>
      </c>
      <c r="Z141" s="29"/>
    </row>
    <row r="142" spans="1:26" x14ac:dyDescent="0.35">
      <c r="A142" s="29"/>
      <c r="B142" s="29"/>
      <c r="C142" s="29"/>
      <c r="D142" s="29"/>
      <c r="E142" s="50" t="s">
        <v>65</v>
      </c>
      <c r="F142" s="32" t="s">
        <v>278</v>
      </c>
      <c r="G142" s="34" t="s">
        <v>3</v>
      </c>
      <c r="H142" s="34" t="s">
        <v>3</v>
      </c>
      <c r="I142" s="34" t="s">
        <v>3</v>
      </c>
      <c r="J142" s="34" t="s">
        <v>3</v>
      </c>
      <c r="K142" s="34" t="s">
        <v>3</v>
      </c>
      <c r="L142" s="34" t="s">
        <v>3</v>
      </c>
      <c r="M142" s="34" t="s">
        <v>3</v>
      </c>
      <c r="N142" s="34" t="s">
        <v>3</v>
      </c>
      <c r="O142" s="34" t="s">
        <v>3</v>
      </c>
      <c r="P142" s="34" t="s">
        <v>3</v>
      </c>
      <c r="Q142" s="34" t="s">
        <v>3</v>
      </c>
      <c r="R142" s="34" t="s">
        <v>3</v>
      </c>
      <c r="S142" s="34" t="s">
        <v>3</v>
      </c>
      <c r="T142" s="34" t="s">
        <v>3</v>
      </c>
      <c r="U142" s="34" t="s">
        <v>3</v>
      </c>
      <c r="V142" s="34" t="s">
        <v>3</v>
      </c>
      <c r="W142" s="34" t="s">
        <v>3</v>
      </c>
      <c r="X142" s="34" t="s">
        <v>3</v>
      </c>
      <c r="Y142" s="34" t="s">
        <v>3</v>
      </c>
      <c r="Z142" s="29"/>
    </row>
    <row r="143" spans="1:26" x14ac:dyDescent="0.35">
      <c r="A143" s="29"/>
      <c r="B143" s="29"/>
      <c r="C143" s="29"/>
      <c r="D143" s="29"/>
      <c r="E143" s="50" t="s">
        <v>66</v>
      </c>
      <c r="F143" s="32" t="s">
        <v>279</v>
      </c>
      <c r="G143" s="34" t="s">
        <v>3</v>
      </c>
      <c r="H143" s="34" t="s">
        <v>3</v>
      </c>
      <c r="I143" s="34" t="s">
        <v>3</v>
      </c>
      <c r="J143" s="34" t="s">
        <v>3</v>
      </c>
      <c r="K143" s="34" t="s">
        <v>3</v>
      </c>
      <c r="L143" s="34" t="s">
        <v>3</v>
      </c>
      <c r="M143" s="34" t="s">
        <v>3</v>
      </c>
      <c r="N143" s="34" t="s">
        <v>3</v>
      </c>
      <c r="O143" s="34" t="s">
        <v>3</v>
      </c>
      <c r="P143" s="34" t="s">
        <v>3</v>
      </c>
      <c r="Q143" s="34" t="s">
        <v>3</v>
      </c>
      <c r="R143" s="34" t="s">
        <v>3</v>
      </c>
      <c r="S143" s="34" t="s">
        <v>3</v>
      </c>
      <c r="T143" s="34" t="s">
        <v>3</v>
      </c>
      <c r="U143" s="34" t="s">
        <v>3</v>
      </c>
      <c r="V143" s="34" t="s">
        <v>3</v>
      </c>
      <c r="W143" s="34" t="s">
        <v>3</v>
      </c>
      <c r="X143" s="34" t="s">
        <v>3</v>
      </c>
      <c r="Y143" s="34" t="s">
        <v>3</v>
      </c>
      <c r="Z143" s="29"/>
    </row>
    <row r="144" spans="1:26" x14ac:dyDescent="0.35">
      <c r="A144" s="29"/>
      <c r="B144" s="29"/>
      <c r="C144" s="29"/>
      <c r="D144" s="29"/>
      <c r="E144" s="50" t="s">
        <v>67</v>
      </c>
      <c r="F144" s="32" t="s">
        <v>280</v>
      </c>
      <c r="G144" s="34" t="s">
        <v>3</v>
      </c>
      <c r="H144" s="34" t="s">
        <v>3</v>
      </c>
      <c r="I144" s="34" t="s">
        <v>3</v>
      </c>
      <c r="J144" s="34" t="s">
        <v>3</v>
      </c>
      <c r="K144" s="34" t="s">
        <v>3</v>
      </c>
      <c r="L144" s="34" t="s">
        <v>3</v>
      </c>
      <c r="M144" s="34" t="s">
        <v>3</v>
      </c>
      <c r="N144" s="34" t="s">
        <v>3</v>
      </c>
      <c r="O144" s="34" t="s">
        <v>3</v>
      </c>
      <c r="P144" s="34" t="s">
        <v>3</v>
      </c>
      <c r="Q144" s="34" t="s">
        <v>3</v>
      </c>
      <c r="R144" s="34" t="s">
        <v>3</v>
      </c>
      <c r="S144" s="34" t="s">
        <v>3</v>
      </c>
      <c r="T144" s="34" t="s">
        <v>3</v>
      </c>
      <c r="U144" s="34" t="s">
        <v>3</v>
      </c>
      <c r="V144" s="34" t="s">
        <v>3</v>
      </c>
      <c r="W144" s="34" t="s">
        <v>3</v>
      </c>
      <c r="X144" s="34" t="s">
        <v>3</v>
      </c>
      <c r="Y144" s="34" t="s">
        <v>3</v>
      </c>
      <c r="Z144" s="29"/>
    </row>
    <row r="145" spans="1:26" x14ac:dyDescent="0.35">
      <c r="A145" s="29"/>
      <c r="B145" s="29"/>
      <c r="C145" s="29"/>
      <c r="D145" s="29"/>
      <c r="E145" s="50" t="s">
        <v>68</v>
      </c>
      <c r="F145" s="32" t="s">
        <v>281</v>
      </c>
      <c r="G145" s="34" t="s">
        <v>3</v>
      </c>
      <c r="H145" s="34" t="s">
        <v>3</v>
      </c>
      <c r="I145" s="34" t="s">
        <v>3</v>
      </c>
      <c r="J145" s="34" t="s">
        <v>3</v>
      </c>
      <c r="K145" s="34" t="s">
        <v>3</v>
      </c>
      <c r="L145" s="34" t="s">
        <v>3</v>
      </c>
      <c r="M145" s="34" t="s">
        <v>3</v>
      </c>
      <c r="N145" s="34" t="s">
        <v>3</v>
      </c>
      <c r="O145" s="34" t="s">
        <v>3</v>
      </c>
      <c r="P145" s="34" t="s">
        <v>3</v>
      </c>
      <c r="Q145" s="34" t="s">
        <v>3</v>
      </c>
      <c r="R145" s="34" t="s">
        <v>3</v>
      </c>
      <c r="S145" s="34" t="s">
        <v>3</v>
      </c>
      <c r="T145" s="34" t="s">
        <v>3</v>
      </c>
      <c r="U145" s="34" t="s">
        <v>3</v>
      </c>
      <c r="V145" s="34" t="s">
        <v>3</v>
      </c>
      <c r="W145" s="34" t="s">
        <v>3</v>
      </c>
      <c r="X145" s="34" t="s">
        <v>3</v>
      </c>
      <c r="Y145" s="34" t="s">
        <v>3</v>
      </c>
      <c r="Z145" s="29"/>
    </row>
    <row r="146" spans="1:26" x14ac:dyDescent="0.35">
      <c r="A146" s="29"/>
      <c r="B146" s="29"/>
      <c r="C146" s="29"/>
      <c r="D146" s="29"/>
      <c r="E146" s="50" t="s">
        <v>69</v>
      </c>
      <c r="F146" s="32" t="s">
        <v>282</v>
      </c>
      <c r="G146" s="34" t="s">
        <v>3</v>
      </c>
      <c r="H146" s="34" t="s">
        <v>3</v>
      </c>
      <c r="I146" s="34" t="s">
        <v>3</v>
      </c>
      <c r="J146" s="34" t="s">
        <v>3</v>
      </c>
      <c r="K146" s="34" t="s">
        <v>3</v>
      </c>
      <c r="L146" s="34" t="s">
        <v>3</v>
      </c>
      <c r="M146" s="34" t="s">
        <v>3</v>
      </c>
      <c r="N146" s="34" t="s">
        <v>3</v>
      </c>
      <c r="O146" s="34" t="s">
        <v>3</v>
      </c>
      <c r="P146" s="34" t="s">
        <v>3</v>
      </c>
      <c r="Q146" s="34" t="s">
        <v>3</v>
      </c>
      <c r="R146" s="34" t="s">
        <v>3</v>
      </c>
      <c r="S146" s="34" t="s">
        <v>3</v>
      </c>
      <c r="T146" s="34" t="s">
        <v>3</v>
      </c>
      <c r="U146" s="34" t="s">
        <v>3</v>
      </c>
      <c r="V146" s="34" t="s">
        <v>3</v>
      </c>
      <c r="W146" s="34" t="s">
        <v>3</v>
      </c>
      <c r="X146" s="34" t="s">
        <v>3</v>
      </c>
      <c r="Y146" s="34" t="s">
        <v>3</v>
      </c>
      <c r="Z146" s="29"/>
    </row>
    <row r="147" spans="1:26" x14ac:dyDescent="0.35">
      <c r="A147" s="29"/>
      <c r="B147" s="29"/>
      <c r="C147" s="29"/>
      <c r="D147" s="29"/>
      <c r="E147" s="50" t="s">
        <v>70</v>
      </c>
      <c r="F147" s="32" t="s">
        <v>283</v>
      </c>
      <c r="G147" s="34" t="s">
        <v>3</v>
      </c>
      <c r="H147" s="34" t="s">
        <v>3</v>
      </c>
      <c r="I147" s="34" t="s">
        <v>3</v>
      </c>
      <c r="J147" s="34" t="s">
        <v>3</v>
      </c>
      <c r="K147" s="34" t="s">
        <v>3</v>
      </c>
      <c r="L147" s="34" t="s">
        <v>3</v>
      </c>
      <c r="M147" s="34" t="s">
        <v>3</v>
      </c>
      <c r="N147" s="34" t="s">
        <v>3</v>
      </c>
      <c r="O147" s="34" t="s">
        <v>3</v>
      </c>
      <c r="P147" s="34" t="s">
        <v>3</v>
      </c>
      <c r="Q147" s="34" t="s">
        <v>3</v>
      </c>
      <c r="R147" s="34" t="s">
        <v>3</v>
      </c>
      <c r="S147" s="34" t="s">
        <v>3</v>
      </c>
      <c r="T147" s="34" t="s">
        <v>3</v>
      </c>
      <c r="U147" s="34" t="s">
        <v>3</v>
      </c>
      <c r="V147" s="34" t="s">
        <v>3</v>
      </c>
      <c r="W147" s="34" t="s">
        <v>3</v>
      </c>
      <c r="X147" s="34" t="s">
        <v>3</v>
      </c>
      <c r="Y147" s="34" t="s">
        <v>3</v>
      </c>
      <c r="Z147" s="29"/>
    </row>
    <row r="148" spans="1:26" x14ac:dyDescent="0.35">
      <c r="A148" s="29"/>
      <c r="B148" s="29"/>
      <c r="C148" s="29"/>
      <c r="D148" s="29"/>
      <c r="E148" s="50" t="s">
        <v>71</v>
      </c>
      <c r="F148" s="32" t="s">
        <v>284</v>
      </c>
      <c r="G148" s="34" t="s">
        <v>3</v>
      </c>
      <c r="H148" s="34" t="s">
        <v>3</v>
      </c>
      <c r="I148" s="34" t="s">
        <v>3</v>
      </c>
      <c r="J148" s="34" t="s">
        <v>3</v>
      </c>
      <c r="K148" s="34" t="s">
        <v>3</v>
      </c>
      <c r="L148" s="34" t="s">
        <v>3</v>
      </c>
      <c r="M148" s="34" t="s">
        <v>3</v>
      </c>
      <c r="N148" s="34" t="s">
        <v>3</v>
      </c>
      <c r="O148" s="34" t="s">
        <v>3</v>
      </c>
      <c r="P148" s="34" t="s">
        <v>3</v>
      </c>
      <c r="Q148" s="34" t="s">
        <v>3</v>
      </c>
      <c r="R148" s="34" t="s">
        <v>3</v>
      </c>
      <c r="S148" s="34" t="s">
        <v>3</v>
      </c>
      <c r="T148" s="34" t="s">
        <v>3</v>
      </c>
      <c r="U148" s="34" t="s">
        <v>3</v>
      </c>
      <c r="V148" s="34" t="s">
        <v>3</v>
      </c>
      <c r="W148" s="34" t="s">
        <v>3</v>
      </c>
      <c r="X148" s="34" t="s">
        <v>3</v>
      </c>
      <c r="Y148" s="34" t="s">
        <v>3</v>
      </c>
      <c r="Z148" s="29"/>
    </row>
    <row r="149" spans="1:26" x14ac:dyDescent="0.35">
      <c r="A149" s="29"/>
      <c r="B149" s="29"/>
      <c r="C149" s="29"/>
      <c r="D149" s="29"/>
      <c r="E149" s="50" t="s">
        <v>72</v>
      </c>
      <c r="F149" s="32" t="s">
        <v>285</v>
      </c>
      <c r="G149" s="34" t="s">
        <v>3</v>
      </c>
      <c r="H149" s="34" t="s">
        <v>3</v>
      </c>
      <c r="I149" s="34" t="s">
        <v>3</v>
      </c>
      <c r="J149" s="34" t="s">
        <v>3</v>
      </c>
      <c r="K149" s="34" t="s">
        <v>3</v>
      </c>
      <c r="L149" s="34" t="s">
        <v>3</v>
      </c>
      <c r="M149" s="34" t="s">
        <v>3</v>
      </c>
      <c r="N149" s="34" t="s">
        <v>3</v>
      </c>
      <c r="O149" s="34" t="s">
        <v>3</v>
      </c>
      <c r="P149" s="34" t="s">
        <v>3</v>
      </c>
      <c r="Q149" s="34" t="s">
        <v>3</v>
      </c>
      <c r="R149" s="34" t="s">
        <v>3</v>
      </c>
      <c r="S149" s="34" t="s">
        <v>3</v>
      </c>
      <c r="T149" s="34" t="s">
        <v>3</v>
      </c>
      <c r="U149" s="34" t="s">
        <v>3</v>
      </c>
      <c r="V149" s="34" t="s">
        <v>3</v>
      </c>
      <c r="W149" s="34" t="s">
        <v>3</v>
      </c>
      <c r="X149" s="34" t="s">
        <v>3</v>
      </c>
      <c r="Y149" s="34" t="s">
        <v>3</v>
      </c>
      <c r="Z149" s="29"/>
    </row>
    <row r="150" spans="1:26" x14ac:dyDescent="0.35">
      <c r="A150" s="29"/>
      <c r="B150" s="29"/>
      <c r="C150" s="29"/>
      <c r="D150" s="29"/>
      <c r="E150" s="50" t="s">
        <v>73</v>
      </c>
      <c r="F150" s="32" t="s">
        <v>287</v>
      </c>
      <c r="G150" s="34" t="s">
        <v>3</v>
      </c>
      <c r="H150" s="34" t="s">
        <v>3</v>
      </c>
      <c r="I150" s="34" t="s">
        <v>3</v>
      </c>
      <c r="J150" s="34" t="s">
        <v>3</v>
      </c>
      <c r="K150" s="34" t="s">
        <v>3</v>
      </c>
      <c r="L150" s="34" t="s">
        <v>3</v>
      </c>
      <c r="M150" s="34" t="s">
        <v>3</v>
      </c>
      <c r="N150" s="34" t="s">
        <v>3</v>
      </c>
      <c r="O150" s="34" t="s">
        <v>3</v>
      </c>
      <c r="P150" s="34" t="s">
        <v>3</v>
      </c>
      <c r="Q150" s="34" t="s">
        <v>3</v>
      </c>
      <c r="R150" s="34" t="s">
        <v>3</v>
      </c>
      <c r="S150" s="34" t="s">
        <v>3</v>
      </c>
      <c r="T150" s="34" t="s">
        <v>3</v>
      </c>
      <c r="U150" s="34" t="s">
        <v>3</v>
      </c>
      <c r="V150" s="34" t="s">
        <v>3</v>
      </c>
      <c r="W150" s="34" t="s">
        <v>3</v>
      </c>
      <c r="X150" s="34" t="s">
        <v>3</v>
      </c>
      <c r="Y150" s="34" t="s">
        <v>3</v>
      </c>
      <c r="Z150" s="29"/>
    </row>
    <row r="151" spans="1:26" x14ac:dyDescent="0.35">
      <c r="A151" s="29"/>
      <c r="B151" s="29"/>
      <c r="C151" s="29"/>
      <c r="D151" s="29"/>
      <c r="E151" s="50" t="s">
        <v>74</v>
      </c>
      <c r="F151" s="32" t="s">
        <v>288</v>
      </c>
      <c r="G151" s="34" t="s">
        <v>3</v>
      </c>
      <c r="H151" s="34" t="s">
        <v>3</v>
      </c>
      <c r="I151" s="34" t="s">
        <v>3</v>
      </c>
      <c r="J151" s="34" t="s">
        <v>3</v>
      </c>
      <c r="K151" s="34" t="s">
        <v>3</v>
      </c>
      <c r="L151" s="34" t="s">
        <v>3</v>
      </c>
      <c r="M151" s="34" t="s">
        <v>3</v>
      </c>
      <c r="N151" s="34" t="s">
        <v>3</v>
      </c>
      <c r="O151" s="34" t="s">
        <v>3</v>
      </c>
      <c r="P151" s="34" t="s">
        <v>3</v>
      </c>
      <c r="Q151" s="34" t="s">
        <v>3</v>
      </c>
      <c r="R151" s="34" t="s">
        <v>3</v>
      </c>
      <c r="S151" s="34" t="s">
        <v>3</v>
      </c>
      <c r="T151" s="34" t="s">
        <v>3</v>
      </c>
      <c r="U151" s="34" t="s">
        <v>3</v>
      </c>
      <c r="V151" s="34" t="s">
        <v>3</v>
      </c>
      <c r="W151" s="34" t="s">
        <v>3</v>
      </c>
      <c r="X151" s="34" t="s">
        <v>3</v>
      </c>
      <c r="Y151" s="34" t="s">
        <v>3</v>
      </c>
      <c r="Z151" s="29"/>
    </row>
    <row r="152" spans="1:26" x14ac:dyDescent="0.35">
      <c r="A152" s="29"/>
      <c r="B152" s="29"/>
      <c r="C152" s="29"/>
      <c r="D152" s="29"/>
      <c r="E152" s="50" t="s">
        <v>75</v>
      </c>
      <c r="F152" s="32" t="s">
        <v>289</v>
      </c>
      <c r="G152" s="50" t="s">
        <v>3</v>
      </c>
      <c r="H152" s="50" t="s">
        <v>3</v>
      </c>
      <c r="I152" s="50" t="s">
        <v>3</v>
      </c>
      <c r="J152" s="50" t="s">
        <v>3</v>
      </c>
      <c r="K152" s="50" t="s">
        <v>3</v>
      </c>
      <c r="L152" s="50" t="s">
        <v>3</v>
      </c>
      <c r="M152" s="50" t="s">
        <v>3</v>
      </c>
      <c r="N152" s="50" t="s">
        <v>3</v>
      </c>
      <c r="O152" s="50" t="s">
        <v>3</v>
      </c>
      <c r="P152" s="50" t="s">
        <v>3</v>
      </c>
      <c r="Q152" s="50" t="s">
        <v>3</v>
      </c>
      <c r="R152" s="50" t="s">
        <v>3</v>
      </c>
      <c r="S152" s="50" t="s">
        <v>3</v>
      </c>
      <c r="T152" s="50" t="s">
        <v>3</v>
      </c>
      <c r="U152" s="50" t="s">
        <v>3</v>
      </c>
      <c r="V152" s="50" t="s">
        <v>3</v>
      </c>
      <c r="W152" s="50" t="s">
        <v>3</v>
      </c>
      <c r="X152" s="50" t="s">
        <v>3</v>
      </c>
      <c r="Y152" s="50" t="s">
        <v>3</v>
      </c>
      <c r="Z152" s="29"/>
    </row>
    <row r="153" spans="1:26" x14ac:dyDescent="0.35">
      <c r="A153" s="29"/>
      <c r="B153" s="29"/>
      <c r="C153" s="29"/>
      <c r="D153" s="29"/>
      <c r="E153" s="50" t="s">
        <v>76</v>
      </c>
      <c r="F153" s="32" t="s">
        <v>290</v>
      </c>
      <c r="G153" s="50" t="s">
        <v>3</v>
      </c>
      <c r="H153" s="50" t="s">
        <v>3</v>
      </c>
      <c r="I153" s="50" t="s">
        <v>3</v>
      </c>
      <c r="J153" s="50" t="s">
        <v>3</v>
      </c>
      <c r="K153" s="50" t="s">
        <v>3</v>
      </c>
      <c r="L153" s="50" t="s">
        <v>3</v>
      </c>
      <c r="M153" s="50" t="s">
        <v>3</v>
      </c>
      <c r="N153" s="50" t="s">
        <v>3</v>
      </c>
      <c r="O153" s="50" t="s">
        <v>3</v>
      </c>
      <c r="P153" s="50" t="s">
        <v>3</v>
      </c>
      <c r="Q153" s="50" t="s">
        <v>3</v>
      </c>
      <c r="R153" s="50" t="s">
        <v>3</v>
      </c>
      <c r="S153" s="50" t="s">
        <v>3</v>
      </c>
      <c r="T153" s="50" t="s">
        <v>3</v>
      </c>
      <c r="U153" s="50" t="s">
        <v>3</v>
      </c>
      <c r="V153" s="50" t="s">
        <v>3</v>
      </c>
      <c r="W153" s="50" t="s">
        <v>3</v>
      </c>
      <c r="X153" s="50" t="s">
        <v>3</v>
      </c>
      <c r="Y153" s="50" t="s">
        <v>3</v>
      </c>
      <c r="Z153" s="29"/>
    </row>
    <row r="154" spans="1:26" x14ac:dyDescent="0.3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409.5" x14ac:dyDescent="0.35">
      <c r="A155" s="35" t="s">
        <v>143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232" x14ac:dyDescent="0.35">
      <c r="A156" s="35" t="s">
        <v>144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409.5" x14ac:dyDescent="0.35">
      <c r="A157" s="35" t="s">
        <v>145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409.5" x14ac:dyDescent="0.35">
      <c r="A158" s="35" t="s">
        <v>146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333.5" x14ac:dyDescent="0.35">
      <c r="A159" s="35" t="s">
        <v>147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304.5" x14ac:dyDescent="0.35">
      <c r="A160" s="35" t="s">
        <v>148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409.5" x14ac:dyDescent="0.35">
      <c r="A161" s="35" t="s">
        <v>149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409.5" x14ac:dyDescent="0.35">
      <c r="A162" s="35" t="s">
        <v>150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x14ac:dyDescent="0.35">
      <c r="A163" s="29" t="s">
        <v>151</v>
      </c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x14ac:dyDescent="0.35">
      <c r="A164" s="29" t="s">
        <v>152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x14ac:dyDescent="0.35">
      <c r="A165" s="29" t="s">
        <v>153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x14ac:dyDescent="0.3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x14ac:dyDescent="0.35">
      <c r="A167" s="29" t="s">
        <v>151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x14ac:dyDescent="0.35">
      <c r="A168" s="29" t="s">
        <v>154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x14ac:dyDescent="0.35">
      <c r="A169" s="29" t="s">
        <v>155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x14ac:dyDescent="0.3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x14ac:dyDescent="0.3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x14ac:dyDescent="0.35">
      <c r="A172" s="29" t="s">
        <v>156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x14ac:dyDescent="0.35">
      <c r="A173" s="29" t="s">
        <v>78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x14ac:dyDescent="0.3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x14ac:dyDescent="0.35">
      <c r="A175" s="29" t="s">
        <v>79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x14ac:dyDescent="0.35">
      <c r="A176" s="29" t="s">
        <v>157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x14ac:dyDescent="0.3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x14ac:dyDescent="0.35">
      <c r="A178" s="29" t="s">
        <v>80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x14ac:dyDescent="0.35">
      <c r="A179" s="29" t="s">
        <v>158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x14ac:dyDescent="0.3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x14ac:dyDescent="0.3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x14ac:dyDescent="0.35">
      <c r="A182" s="29" t="s">
        <v>136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x14ac:dyDescent="0.35">
      <c r="A183" s="29" t="s">
        <v>135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x14ac:dyDescent="0.3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x14ac:dyDescent="0.3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x14ac:dyDescent="0.35">
      <c r="A186" s="29" t="s">
        <v>159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x14ac:dyDescent="0.35">
      <c r="A187" s="29" t="s">
        <v>81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x14ac:dyDescent="0.3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x14ac:dyDescent="0.3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x14ac:dyDescent="0.3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x14ac:dyDescent="0.3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x14ac:dyDescent="0.3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x14ac:dyDescent="0.3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x14ac:dyDescent="0.35">
      <c r="A194" s="29" t="s">
        <v>211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x14ac:dyDescent="0.35">
      <c r="A195" s="29" t="s">
        <v>212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x14ac:dyDescent="0.3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x14ac:dyDescent="0.35">
      <c r="A197" s="29" t="s">
        <v>213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x14ac:dyDescent="0.35">
      <c r="A198" s="29" t="s">
        <v>82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x14ac:dyDescent="0.3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x14ac:dyDescent="0.3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x14ac:dyDescent="0.3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x14ac:dyDescent="0.3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x14ac:dyDescent="0.3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x14ac:dyDescent="0.3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x14ac:dyDescent="0.3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x14ac:dyDescent="0.3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x14ac:dyDescent="0.3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x14ac:dyDescent="0.3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</sheetData>
  <hyperlinks>
    <hyperlink ref="A2" r:id="rId1" display="Source: BFS, Comptes de flux de matières - Flux entrants directs et leurs agrégats" xr:uid="{AA03471D-45CB-4895-824A-4ECD95A31853}"/>
  </hyperlinks>
  <pageMargins left="0.75" right="0.75" top="0.75" bottom="0.5" header="0.5" footer="0.75"/>
  <pageSetup paperSize="9" orientation="portrait" horizontalDpi="4294967293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 Vaud</vt:lpstr>
      <vt:lpstr>DE Vaud per capita</vt:lpstr>
      <vt:lpstr>DE Geneva</vt:lpstr>
      <vt:lpstr>DE Geneva per capita</vt:lpstr>
      <vt:lpstr>Sources</vt:lpstr>
      <vt:lpstr>Swiss Domestic Extraction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Wiedmann</dc:creator>
  <cp:lastModifiedBy>Nicole Wiedmann</cp:lastModifiedBy>
  <dcterms:created xsi:type="dcterms:W3CDTF">2020-12-15T09:25:21Z</dcterms:created>
  <dcterms:modified xsi:type="dcterms:W3CDTF">2021-06-28T10:56:14Z</dcterms:modified>
</cp:coreProperties>
</file>