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wiedm\Desktop\Urban Metabolism Project\EW-MFA tables\"/>
    </mc:Choice>
  </mc:AlternateContent>
  <xr:revisionPtr revIDLastSave="0" documentId="13_ncr:1_{A22884BF-2879-4B7A-A644-46800E6AD9DA}" xr6:coauthVersionLast="45" xr6:coauthVersionMax="45" xr10:uidLastSave="{00000000-0000-0000-0000-000000000000}"/>
  <bookViews>
    <workbookView xWindow="-110" yWindow="-110" windowWidth="19420" windowHeight="10420" tabRatio="778" xr2:uid="{00000000-000D-0000-FFFF-FFFF00000000}"/>
  </bookViews>
  <sheets>
    <sheet name="DPO Vaud" sheetId="4" r:id="rId1"/>
    <sheet name="DPO Vaud per capita" sheetId="7" r:id="rId2"/>
    <sheet name="DPO Geneva" sheetId="6" r:id="rId3"/>
    <sheet name="DPO Geneva per capita" sheetId="8" r:id="rId4"/>
    <sheet name="DPO Switzerland "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 i="8" l="1"/>
  <c r="U4" i="8"/>
  <c r="T4" i="8"/>
  <c r="S4" i="8"/>
  <c r="R4" i="8"/>
  <c r="Q4" i="8"/>
  <c r="P4" i="8"/>
  <c r="O4" i="8"/>
  <c r="N4" i="8"/>
  <c r="M4" i="8"/>
  <c r="L4" i="8"/>
  <c r="K4" i="8"/>
  <c r="J4" i="8"/>
  <c r="I4" i="8"/>
  <c r="H4" i="8"/>
  <c r="G4" i="8"/>
  <c r="F4" i="8"/>
  <c r="E4" i="8"/>
  <c r="D4" i="8"/>
  <c r="V4" i="6"/>
  <c r="U4" i="6"/>
  <c r="T4" i="6"/>
  <c r="S4" i="6"/>
  <c r="R4" i="6"/>
  <c r="Q4" i="6"/>
  <c r="P4" i="6"/>
  <c r="O4" i="6"/>
  <c r="N4" i="6"/>
  <c r="M4" i="6"/>
  <c r="L4" i="6"/>
  <c r="K4" i="6"/>
  <c r="J4" i="6"/>
  <c r="I4" i="6"/>
  <c r="H4" i="6"/>
  <c r="G4" i="6"/>
  <c r="F4" i="6"/>
  <c r="E4" i="6"/>
  <c r="D4" i="6"/>
  <c r="V4" i="7"/>
  <c r="U4" i="7"/>
  <c r="T4" i="7"/>
  <c r="S4" i="7"/>
  <c r="R4" i="7"/>
  <c r="Q4" i="7"/>
  <c r="P4" i="7"/>
  <c r="O4" i="7"/>
  <c r="N4" i="7"/>
  <c r="M4" i="7"/>
  <c r="L4" i="7"/>
  <c r="K4" i="7"/>
  <c r="J4" i="7"/>
  <c r="I4" i="7"/>
  <c r="H4" i="7"/>
  <c r="G4" i="7"/>
  <c r="F4" i="7"/>
  <c r="E4" i="7"/>
  <c r="D4" i="7"/>
  <c r="E4" i="4"/>
  <c r="F4" i="4"/>
  <c r="G4" i="4"/>
  <c r="H4" i="4"/>
  <c r="I4" i="4"/>
  <c r="J4" i="4"/>
  <c r="K4" i="4"/>
  <c r="L4" i="4"/>
  <c r="M4" i="4"/>
  <c r="N4" i="4"/>
  <c r="O4" i="4"/>
  <c r="P4" i="4"/>
  <c r="Q4" i="4"/>
  <c r="R4" i="4"/>
  <c r="S4" i="4"/>
  <c r="T4" i="4"/>
  <c r="U4" i="4"/>
  <c r="V4" i="4"/>
  <c r="D4" i="4"/>
  <c r="V41" i="7" l="1"/>
  <c r="U32" i="6"/>
  <c r="V32" i="6"/>
  <c r="Q38" i="8"/>
  <c r="E6" i="8"/>
  <c r="F6" i="8"/>
  <c r="G6" i="8"/>
  <c r="H6" i="8"/>
  <c r="I6" i="8"/>
  <c r="J6" i="8"/>
  <c r="K6" i="8"/>
  <c r="L6" i="8"/>
  <c r="M6" i="8"/>
  <c r="N6" i="8"/>
  <c r="O6" i="8"/>
  <c r="P6" i="8"/>
  <c r="Q6" i="8"/>
  <c r="R6" i="8"/>
  <c r="S6" i="8"/>
  <c r="T6" i="8"/>
  <c r="U6" i="8"/>
  <c r="V6" i="8"/>
  <c r="E7" i="8"/>
  <c r="F7" i="8"/>
  <c r="G7" i="8"/>
  <c r="H7" i="8"/>
  <c r="I7" i="8"/>
  <c r="J7" i="8"/>
  <c r="K7" i="8"/>
  <c r="L7" i="8"/>
  <c r="M7" i="8"/>
  <c r="N7" i="8"/>
  <c r="O7" i="8"/>
  <c r="P7" i="8"/>
  <c r="Q7" i="8"/>
  <c r="R7" i="8"/>
  <c r="S7" i="8"/>
  <c r="T7" i="8"/>
  <c r="U7" i="8"/>
  <c r="V7" i="8"/>
  <c r="E8" i="8"/>
  <c r="F8" i="8"/>
  <c r="G8" i="8"/>
  <c r="H8" i="8"/>
  <c r="I8" i="8"/>
  <c r="J8" i="8"/>
  <c r="K8" i="8"/>
  <c r="L8" i="8"/>
  <c r="M8" i="8"/>
  <c r="N8" i="8"/>
  <c r="O8" i="8"/>
  <c r="P8" i="8"/>
  <c r="Q8" i="8"/>
  <c r="R8" i="8"/>
  <c r="S8" i="8"/>
  <c r="T8" i="8"/>
  <c r="U8" i="8"/>
  <c r="V8" i="8"/>
  <c r="E9" i="8"/>
  <c r="F9" i="8"/>
  <c r="G9" i="8"/>
  <c r="H9" i="8"/>
  <c r="I9" i="8"/>
  <c r="J9" i="8"/>
  <c r="K9" i="8"/>
  <c r="L9" i="8"/>
  <c r="M9" i="8"/>
  <c r="N9" i="8"/>
  <c r="O9" i="8"/>
  <c r="P9" i="8"/>
  <c r="Q9" i="8"/>
  <c r="R9" i="8"/>
  <c r="S9" i="8"/>
  <c r="T9" i="8"/>
  <c r="U9" i="8"/>
  <c r="V9" i="8"/>
  <c r="E10" i="8"/>
  <c r="F10" i="8"/>
  <c r="G10" i="8"/>
  <c r="H10" i="8"/>
  <c r="I10" i="8"/>
  <c r="J10" i="8"/>
  <c r="K10" i="8"/>
  <c r="L10" i="8"/>
  <c r="M10" i="8"/>
  <c r="N10" i="8"/>
  <c r="O10" i="8"/>
  <c r="P10" i="8"/>
  <c r="Q10" i="8"/>
  <c r="R10" i="8"/>
  <c r="S10" i="8"/>
  <c r="T10" i="8"/>
  <c r="U10" i="8"/>
  <c r="V10" i="8"/>
  <c r="E11" i="8"/>
  <c r="F11" i="8"/>
  <c r="G11" i="8"/>
  <c r="H11" i="8"/>
  <c r="I11" i="8"/>
  <c r="J11" i="8"/>
  <c r="K11" i="8"/>
  <c r="L11" i="8"/>
  <c r="M11" i="8"/>
  <c r="N11" i="8"/>
  <c r="O11" i="8"/>
  <c r="P11" i="8"/>
  <c r="Q11" i="8"/>
  <c r="R11" i="8"/>
  <c r="S11" i="8"/>
  <c r="T11" i="8"/>
  <c r="U11" i="8"/>
  <c r="V11" i="8"/>
  <c r="E12" i="8"/>
  <c r="F12" i="8"/>
  <c r="G12" i="8"/>
  <c r="H12" i="8"/>
  <c r="I12" i="8"/>
  <c r="J12" i="8"/>
  <c r="K12" i="8"/>
  <c r="L12" i="8"/>
  <c r="M12" i="8"/>
  <c r="N12" i="8"/>
  <c r="O12" i="8"/>
  <c r="P12" i="8"/>
  <c r="Q12" i="8"/>
  <c r="R12" i="8"/>
  <c r="S12" i="8"/>
  <c r="T12" i="8"/>
  <c r="U12" i="8"/>
  <c r="V12" i="8"/>
  <c r="E13" i="8"/>
  <c r="F13" i="8"/>
  <c r="G13" i="8"/>
  <c r="H13" i="8"/>
  <c r="I13" i="8"/>
  <c r="J13" i="8"/>
  <c r="K13" i="8"/>
  <c r="L13" i="8"/>
  <c r="M13" i="8"/>
  <c r="N13" i="8"/>
  <c r="O13" i="8"/>
  <c r="P13" i="8"/>
  <c r="Q13" i="8"/>
  <c r="R13" i="8"/>
  <c r="S13" i="8"/>
  <c r="T13" i="8"/>
  <c r="U13" i="8"/>
  <c r="V13" i="8"/>
  <c r="E14" i="8"/>
  <c r="F14" i="8"/>
  <c r="G14" i="8"/>
  <c r="H14" i="8"/>
  <c r="I14" i="8"/>
  <c r="J14" i="8"/>
  <c r="K14" i="8"/>
  <c r="L14" i="8"/>
  <c r="M14" i="8"/>
  <c r="N14" i="8"/>
  <c r="O14" i="8"/>
  <c r="P14" i="8"/>
  <c r="Q14" i="8"/>
  <c r="R14" i="8"/>
  <c r="S14" i="8"/>
  <c r="T14" i="8"/>
  <c r="U14" i="8"/>
  <c r="V14" i="8"/>
  <c r="E15" i="8"/>
  <c r="F15" i="8"/>
  <c r="G15" i="8"/>
  <c r="H15" i="8"/>
  <c r="I15" i="8"/>
  <c r="J15" i="8"/>
  <c r="K15" i="8"/>
  <c r="L15" i="8"/>
  <c r="M15" i="8"/>
  <c r="N15" i="8"/>
  <c r="O15" i="8"/>
  <c r="P15" i="8"/>
  <c r="Q15" i="8"/>
  <c r="R15" i="8"/>
  <c r="S15" i="8"/>
  <c r="T15" i="8"/>
  <c r="U15" i="8"/>
  <c r="V15" i="8"/>
  <c r="E16" i="8"/>
  <c r="F16" i="8"/>
  <c r="G16" i="8"/>
  <c r="H16" i="8"/>
  <c r="I16" i="8"/>
  <c r="J16" i="8"/>
  <c r="K16" i="8"/>
  <c r="L16" i="8"/>
  <c r="M16" i="8"/>
  <c r="N16" i="8"/>
  <c r="O16" i="8"/>
  <c r="P16" i="8"/>
  <c r="Q16" i="8"/>
  <c r="R16" i="8"/>
  <c r="S16" i="8"/>
  <c r="T16" i="8"/>
  <c r="U16" i="8"/>
  <c r="V16" i="8"/>
  <c r="E17" i="8"/>
  <c r="F17" i="8"/>
  <c r="G17" i="8"/>
  <c r="H17" i="8"/>
  <c r="I17" i="8"/>
  <c r="J17" i="8"/>
  <c r="K17" i="8"/>
  <c r="L17" i="8"/>
  <c r="M17" i="8"/>
  <c r="N17" i="8"/>
  <c r="O17" i="8"/>
  <c r="P17" i="8"/>
  <c r="Q17" i="8"/>
  <c r="R17" i="8"/>
  <c r="S17" i="8"/>
  <c r="T17" i="8"/>
  <c r="U17" i="8"/>
  <c r="V17" i="8"/>
  <c r="E18" i="8"/>
  <c r="F18" i="8"/>
  <c r="G18" i="8"/>
  <c r="H18" i="8"/>
  <c r="I18" i="8"/>
  <c r="J18" i="8"/>
  <c r="K18" i="8"/>
  <c r="L18" i="8"/>
  <c r="M18" i="8"/>
  <c r="N18" i="8"/>
  <c r="O18" i="8"/>
  <c r="P18" i="8"/>
  <c r="Q18" i="8"/>
  <c r="R18" i="8"/>
  <c r="S18" i="8"/>
  <c r="T18" i="8"/>
  <c r="U18" i="8"/>
  <c r="V18" i="8"/>
  <c r="E19" i="8"/>
  <c r="F19" i="8"/>
  <c r="G19" i="8"/>
  <c r="H19" i="8"/>
  <c r="I19" i="8"/>
  <c r="J19" i="8"/>
  <c r="K19" i="8"/>
  <c r="L19" i="8"/>
  <c r="M19" i="8"/>
  <c r="N19" i="8"/>
  <c r="O19" i="8"/>
  <c r="P19" i="8"/>
  <c r="Q19" i="8"/>
  <c r="R19" i="8"/>
  <c r="S19" i="8"/>
  <c r="T19" i="8"/>
  <c r="U19" i="8"/>
  <c r="V19" i="8"/>
  <c r="E20" i="8"/>
  <c r="F20" i="8"/>
  <c r="G20" i="8"/>
  <c r="H20" i="8"/>
  <c r="I20" i="8"/>
  <c r="J20" i="8"/>
  <c r="K20" i="8"/>
  <c r="L20" i="8"/>
  <c r="M20" i="8"/>
  <c r="N20" i="8"/>
  <c r="O20" i="8"/>
  <c r="P20" i="8"/>
  <c r="Q20" i="8"/>
  <c r="R20" i="8"/>
  <c r="S20" i="8"/>
  <c r="T20" i="8"/>
  <c r="U20" i="8"/>
  <c r="V20" i="8"/>
  <c r="E21" i="8"/>
  <c r="F21" i="8"/>
  <c r="G21" i="8"/>
  <c r="H21" i="8"/>
  <c r="I21" i="8"/>
  <c r="J21" i="8"/>
  <c r="K21" i="8"/>
  <c r="L21" i="8"/>
  <c r="M21" i="8"/>
  <c r="N21" i="8"/>
  <c r="O21" i="8"/>
  <c r="P21" i="8"/>
  <c r="Q21" i="8"/>
  <c r="R21" i="8"/>
  <c r="S21" i="8"/>
  <c r="T21" i="8"/>
  <c r="U21" i="8"/>
  <c r="V21" i="8"/>
  <c r="E25" i="8"/>
  <c r="F25" i="8"/>
  <c r="G25" i="8"/>
  <c r="E26" i="8"/>
  <c r="F26" i="8"/>
  <c r="G26" i="8"/>
  <c r="H26" i="8"/>
  <c r="I26" i="8"/>
  <c r="E27" i="8"/>
  <c r="F27" i="8"/>
  <c r="G27" i="8"/>
  <c r="H27" i="8"/>
  <c r="I27" i="8"/>
  <c r="E28" i="8"/>
  <c r="F28" i="8"/>
  <c r="G28" i="8"/>
  <c r="H28" i="8"/>
  <c r="I28" i="8"/>
  <c r="E30" i="8"/>
  <c r="F30" i="8"/>
  <c r="G30" i="8"/>
  <c r="H30" i="8"/>
  <c r="I30" i="8"/>
  <c r="E32" i="8"/>
  <c r="F32" i="8"/>
  <c r="G32" i="8"/>
  <c r="H32" i="8"/>
  <c r="I32" i="8"/>
  <c r="J32" i="8"/>
  <c r="K32" i="8"/>
  <c r="L32" i="8"/>
  <c r="M32" i="8"/>
  <c r="N32" i="8"/>
  <c r="O32" i="8"/>
  <c r="P32" i="8"/>
  <c r="Q32" i="8"/>
  <c r="R32" i="8"/>
  <c r="S32" i="8"/>
  <c r="T32" i="8"/>
  <c r="U32" i="8"/>
  <c r="V32" i="8"/>
  <c r="E33" i="8"/>
  <c r="F33" i="8"/>
  <c r="G33" i="8"/>
  <c r="H33" i="8"/>
  <c r="I33" i="8"/>
  <c r="J33" i="8"/>
  <c r="K33" i="8"/>
  <c r="L33" i="8"/>
  <c r="M33" i="8"/>
  <c r="N33" i="8"/>
  <c r="O33" i="8"/>
  <c r="P33" i="8"/>
  <c r="Q33" i="8"/>
  <c r="R33" i="8"/>
  <c r="S33" i="8"/>
  <c r="T33" i="8"/>
  <c r="U33" i="8"/>
  <c r="V33" i="8"/>
  <c r="E34" i="8"/>
  <c r="F34" i="8"/>
  <c r="G34" i="8"/>
  <c r="H34" i="8"/>
  <c r="I34" i="8"/>
  <c r="J34" i="8"/>
  <c r="K34" i="8"/>
  <c r="L34" i="8"/>
  <c r="M34" i="8"/>
  <c r="N34" i="8"/>
  <c r="O34" i="8"/>
  <c r="P34" i="8"/>
  <c r="Q34" i="8"/>
  <c r="R34" i="8"/>
  <c r="S34" i="8"/>
  <c r="T34" i="8"/>
  <c r="U34" i="8"/>
  <c r="V34" i="8"/>
  <c r="E35" i="8"/>
  <c r="F35" i="8"/>
  <c r="G35" i="8"/>
  <c r="H35" i="8"/>
  <c r="I35" i="8"/>
  <c r="J35" i="8"/>
  <c r="K35" i="8"/>
  <c r="L35" i="8"/>
  <c r="M35" i="8"/>
  <c r="N35" i="8"/>
  <c r="E36" i="8"/>
  <c r="F36" i="8"/>
  <c r="G36" i="8"/>
  <c r="H36" i="8"/>
  <c r="I36" i="8"/>
  <c r="J36" i="8"/>
  <c r="K36" i="8"/>
  <c r="L36" i="8"/>
  <c r="M36" i="8"/>
  <c r="N36" i="8"/>
  <c r="O36" i="8"/>
  <c r="P36" i="8"/>
  <c r="Q36" i="8"/>
  <c r="R36" i="8"/>
  <c r="S36" i="8"/>
  <c r="T36" i="8"/>
  <c r="U36" i="8"/>
  <c r="V36" i="8"/>
  <c r="E37" i="8"/>
  <c r="F37" i="8"/>
  <c r="G37" i="8"/>
  <c r="H37" i="8"/>
  <c r="I37" i="8"/>
  <c r="J37" i="8"/>
  <c r="K37" i="8"/>
  <c r="L37" i="8"/>
  <c r="M37" i="8"/>
  <c r="N37" i="8"/>
  <c r="O37" i="8"/>
  <c r="P37" i="8"/>
  <c r="Q37" i="8"/>
  <c r="R37" i="8"/>
  <c r="S37" i="8"/>
  <c r="T37" i="8"/>
  <c r="U37" i="8"/>
  <c r="V37" i="8"/>
  <c r="E38" i="8"/>
  <c r="F38" i="8"/>
  <c r="G38" i="8"/>
  <c r="H38" i="8"/>
  <c r="I38" i="8"/>
  <c r="J38" i="8"/>
  <c r="K38" i="8"/>
  <c r="L38" i="8"/>
  <c r="M38" i="8"/>
  <c r="N38" i="8"/>
  <c r="O38" i="8"/>
  <c r="P38" i="8"/>
  <c r="R38" i="8"/>
  <c r="S38" i="8"/>
  <c r="T38" i="8"/>
  <c r="U38" i="8"/>
  <c r="V38" i="8"/>
  <c r="E39" i="8"/>
  <c r="F39" i="8"/>
  <c r="G39" i="8"/>
  <c r="H39" i="8"/>
  <c r="I39" i="8"/>
  <c r="J39" i="8"/>
  <c r="K39" i="8"/>
  <c r="L39" i="8"/>
  <c r="M39" i="8"/>
  <c r="N39" i="8"/>
  <c r="O39" i="8"/>
  <c r="P39" i="8"/>
  <c r="Q39" i="8"/>
  <c r="R39" i="8"/>
  <c r="S39" i="8"/>
  <c r="T39" i="8"/>
  <c r="U39" i="8"/>
  <c r="V39" i="8"/>
  <c r="E40" i="8"/>
  <c r="F40" i="8"/>
  <c r="G40" i="8"/>
  <c r="H40" i="8"/>
  <c r="I40" i="8"/>
  <c r="J40" i="8"/>
  <c r="K40" i="8"/>
  <c r="L40" i="8"/>
  <c r="M40" i="8"/>
  <c r="N40" i="8"/>
  <c r="O40" i="8"/>
  <c r="P40" i="8"/>
  <c r="Q40" i="8"/>
  <c r="R40" i="8"/>
  <c r="S40" i="8"/>
  <c r="T40" i="8"/>
  <c r="U40" i="8"/>
  <c r="V40" i="8"/>
  <c r="E41" i="8"/>
  <c r="F41" i="8"/>
  <c r="G41" i="8"/>
  <c r="H41" i="8"/>
  <c r="I41" i="8"/>
  <c r="J41" i="8"/>
  <c r="K41" i="8"/>
  <c r="L41" i="8"/>
  <c r="M41" i="8"/>
  <c r="N41" i="8"/>
  <c r="O41" i="8"/>
  <c r="P41" i="8"/>
  <c r="Q41" i="8"/>
  <c r="R41" i="8"/>
  <c r="S41" i="8"/>
  <c r="T41" i="8"/>
  <c r="U41" i="8"/>
  <c r="V41" i="8"/>
  <c r="V5" i="8"/>
  <c r="U5" i="8"/>
  <c r="T5" i="8"/>
  <c r="S5" i="8"/>
  <c r="R5" i="8"/>
  <c r="Q5" i="8"/>
  <c r="P5" i="8"/>
  <c r="O5" i="8"/>
  <c r="N5" i="8"/>
  <c r="M5" i="8"/>
  <c r="L5" i="8"/>
  <c r="K5" i="8"/>
  <c r="J5" i="8"/>
  <c r="I5" i="8"/>
  <c r="H5" i="8"/>
  <c r="G5" i="8"/>
  <c r="F5" i="8"/>
  <c r="E5" i="8"/>
  <c r="D6" i="8"/>
  <c r="D7" i="8"/>
  <c r="D8" i="8"/>
  <c r="D9" i="8"/>
  <c r="D10" i="8"/>
  <c r="D11" i="8"/>
  <c r="D12" i="8"/>
  <c r="D13" i="8"/>
  <c r="D14" i="8"/>
  <c r="D15" i="8"/>
  <c r="D16" i="8"/>
  <c r="D17" i="8"/>
  <c r="D18" i="8"/>
  <c r="D19" i="8"/>
  <c r="D20" i="8"/>
  <c r="D21" i="8"/>
  <c r="D25" i="8"/>
  <c r="D26" i="8"/>
  <c r="D27" i="8"/>
  <c r="D28" i="8"/>
  <c r="D30" i="8"/>
  <c r="D32" i="8"/>
  <c r="D33" i="8"/>
  <c r="D34" i="8"/>
  <c r="D35" i="8"/>
  <c r="D36" i="8"/>
  <c r="D37" i="8"/>
  <c r="D38" i="8"/>
  <c r="D39" i="8"/>
  <c r="D40" i="8"/>
  <c r="D41" i="8"/>
  <c r="D5" i="8"/>
  <c r="E6" i="7"/>
  <c r="F6" i="7"/>
  <c r="G6" i="7"/>
  <c r="H6" i="7"/>
  <c r="I6" i="7"/>
  <c r="J6" i="7"/>
  <c r="K6" i="7"/>
  <c r="L6" i="7"/>
  <c r="M6" i="7"/>
  <c r="N6" i="7"/>
  <c r="O6" i="7"/>
  <c r="P6" i="7"/>
  <c r="Q6" i="7"/>
  <c r="R6" i="7"/>
  <c r="S6" i="7"/>
  <c r="T6" i="7"/>
  <c r="U6" i="7"/>
  <c r="V6" i="7"/>
  <c r="E7" i="7"/>
  <c r="F7" i="7"/>
  <c r="G7" i="7"/>
  <c r="H7" i="7"/>
  <c r="I7" i="7"/>
  <c r="J7" i="7"/>
  <c r="K7" i="7"/>
  <c r="L7" i="7"/>
  <c r="M7" i="7"/>
  <c r="N7" i="7"/>
  <c r="O7" i="7"/>
  <c r="P7" i="7"/>
  <c r="Q7" i="7"/>
  <c r="R7" i="7"/>
  <c r="S7" i="7"/>
  <c r="T7" i="7"/>
  <c r="U7" i="7"/>
  <c r="V7" i="7"/>
  <c r="E8" i="7"/>
  <c r="F8" i="7"/>
  <c r="G8" i="7"/>
  <c r="H8" i="7"/>
  <c r="I8" i="7"/>
  <c r="J8" i="7"/>
  <c r="K8" i="7"/>
  <c r="L8" i="7"/>
  <c r="M8" i="7"/>
  <c r="N8" i="7"/>
  <c r="O8" i="7"/>
  <c r="P8" i="7"/>
  <c r="Q8" i="7"/>
  <c r="R8" i="7"/>
  <c r="S8" i="7"/>
  <c r="T8" i="7"/>
  <c r="U8" i="7"/>
  <c r="V8" i="7"/>
  <c r="E9" i="7"/>
  <c r="F9" i="7"/>
  <c r="G9" i="7"/>
  <c r="H9" i="7"/>
  <c r="I9" i="7"/>
  <c r="J9" i="7"/>
  <c r="K9" i="7"/>
  <c r="L9" i="7"/>
  <c r="M9" i="7"/>
  <c r="N9" i="7"/>
  <c r="O9" i="7"/>
  <c r="P9" i="7"/>
  <c r="Q9" i="7"/>
  <c r="R9" i="7"/>
  <c r="S9" i="7"/>
  <c r="T9" i="7"/>
  <c r="U9" i="7"/>
  <c r="V9" i="7"/>
  <c r="E10" i="7"/>
  <c r="F10" i="7"/>
  <c r="G10" i="7"/>
  <c r="H10" i="7"/>
  <c r="I10" i="7"/>
  <c r="J10" i="7"/>
  <c r="K10" i="7"/>
  <c r="L10" i="7"/>
  <c r="M10" i="7"/>
  <c r="N10" i="7"/>
  <c r="O10" i="7"/>
  <c r="P10" i="7"/>
  <c r="Q10" i="7"/>
  <c r="R10" i="7"/>
  <c r="S10" i="7"/>
  <c r="T10" i="7"/>
  <c r="U10" i="7"/>
  <c r="V10" i="7"/>
  <c r="E11" i="7"/>
  <c r="F11" i="7"/>
  <c r="G11" i="7"/>
  <c r="H11" i="7"/>
  <c r="I11" i="7"/>
  <c r="J11" i="7"/>
  <c r="K11" i="7"/>
  <c r="L11" i="7"/>
  <c r="M11" i="7"/>
  <c r="N11" i="7"/>
  <c r="O11" i="7"/>
  <c r="P11" i="7"/>
  <c r="Q11" i="7"/>
  <c r="R11" i="7"/>
  <c r="S11" i="7"/>
  <c r="T11" i="7"/>
  <c r="U11" i="7"/>
  <c r="V11" i="7"/>
  <c r="E12" i="7"/>
  <c r="F12" i="7"/>
  <c r="G12" i="7"/>
  <c r="H12" i="7"/>
  <c r="I12" i="7"/>
  <c r="J12" i="7"/>
  <c r="K12" i="7"/>
  <c r="L12" i="7"/>
  <c r="M12" i="7"/>
  <c r="N12" i="7"/>
  <c r="O12" i="7"/>
  <c r="P12" i="7"/>
  <c r="Q12" i="7"/>
  <c r="R12" i="7"/>
  <c r="S12" i="7"/>
  <c r="T12" i="7"/>
  <c r="U12" i="7"/>
  <c r="V12" i="7"/>
  <c r="E13" i="7"/>
  <c r="F13" i="7"/>
  <c r="G13" i="7"/>
  <c r="H13" i="7"/>
  <c r="I13" i="7"/>
  <c r="J13" i="7"/>
  <c r="K13" i="7"/>
  <c r="L13" i="7"/>
  <c r="M13" i="7"/>
  <c r="N13" i="7"/>
  <c r="O13" i="7"/>
  <c r="P13" i="7"/>
  <c r="Q13" i="7"/>
  <c r="R13" i="7"/>
  <c r="S13" i="7"/>
  <c r="T13" i="7"/>
  <c r="U13" i="7"/>
  <c r="V13" i="7"/>
  <c r="E14" i="7"/>
  <c r="F14" i="7"/>
  <c r="G14" i="7"/>
  <c r="H14" i="7"/>
  <c r="I14" i="7"/>
  <c r="J14" i="7"/>
  <c r="K14" i="7"/>
  <c r="L14" i="7"/>
  <c r="M14" i="7"/>
  <c r="N14" i="7"/>
  <c r="O14" i="7"/>
  <c r="P14" i="7"/>
  <c r="Q14" i="7"/>
  <c r="R14" i="7"/>
  <c r="S14" i="7"/>
  <c r="T14" i="7"/>
  <c r="U14" i="7"/>
  <c r="V14" i="7"/>
  <c r="E15" i="7"/>
  <c r="F15" i="7"/>
  <c r="G15" i="7"/>
  <c r="H15" i="7"/>
  <c r="I15" i="7"/>
  <c r="J15" i="7"/>
  <c r="K15" i="7"/>
  <c r="L15" i="7"/>
  <c r="M15" i="7"/>
  <c r="N15" i="7"/>
  <c r="O15" i="7"/>
  <c r="P15" i="7"/>
  <c r="Q15" i="7"/>
  <c r="R15" i="7"/>
  <c r="S15" i="7"/>
  <c r="T15" i="7"/>
  <c r="U15" i="7"/>
  <c r="V15" i="7"/>
  <c r="E16" i="7"/>
  <c r="F16" i="7"/>
  <c r="G16" i="7"/>
  <c r="H16" i="7"/>
  <c r="I16" i="7"/>
  <c r="J16" i="7"/>
  <c r="K16" i="7"/>
  <c r="L16" i="7"/>
  <c r="M16" i="7"/>
  <c r="N16" i="7"/>
  <c r="O16" i="7"/>
  <c r="P16" i="7"/>
  <c r="Q16" i="7"/>
  <c r="R16" i="7"/>
  <c r="S16" i="7"/>
  <c r="T16" i="7"/>
  <c r="U16" i="7"/>
  <c r="V16" i="7"/>
  <c r="E17" i="7"/>
  <c r="F17" i="7"/>
  <c r="G17" i="7"/>
  <c r="H17" i="7"/>
  <c r="I17" i="7"/>
  <c r="J17" i="7"/>
  <c r="K17" i="7"/>
  <c r="L17" i="7"/>
  <c r="M17" i="7"/>
  <c r="N17" i="7"/>
  <c r="O17" i="7"/>
  <c r="P17" i="7"/>
  <c r="Q17" i="7"/>
  <c r="R17" i="7"/>
  <c r="S17" i="7"/>
  <c r="T17" i="7"/>
  <c r="U17" i="7"/>
  <c r="V17" i="7"/>
  <c r="E18" i="7"/>
  <c r="F18" i="7"/>
  <c r="G18" i="7"/>
  <c r="H18" i="7"/>
  <c r="I18" i="7"/>
  <c r="J18" i="7"/>
  <c r="K18" i="7"/>
  <c r="L18" i="7"/>
  <c r="M18" i="7"/>
  <c r="N18" i="7"/>
  <c r="O18" i="7"/>
  <c r="P18" i="7"/>
  <c r="Q18" i="7"/>
  <c r="R18" i="7"/>
  <c r="S18" i="7"/>
  <c r="T18" i="7"/>
  <c r="U18" i="7"/>
  <c r="V18" i="7"/>
  <c r="E19" i="7"/>
  <c r="F19" i="7"/>
  <c r="G19" i="7"/>
  <c r="H19" i="7"/>
  <c r="I19" i="7"/>
  <c r="J19" i="7"/>
  <c r="K19" i="7"/>
  <c r="L19" i="7"/>
  <c r="M19" i="7"/>
  <c r="N19" i="7"/>
  <c r="O19" i="7"/>
  <c r="P19" i="7"/>
  <c r="Q19" i="7"/>
  <c r="R19" i="7"/>
  <c r="S19" i="7"/>
  <c r="T19" i="7"/>
  <c r="U19" i="7"/>
  <c r="V19" i="7"/>
  <c r="E20" i="7"/>
  <c r="F20" i="7"/>
  <c r="G20" i="7"/>
  <c r="H20" i="7"/>
  <c r="I20" i="7"/>
  <c r="J20" i="7"/>
  <c r="K20" i="7"/>
  <c r="L20" i="7"/>
  <c r="M20" i="7"/>
  <c r="N20" i="7"/>
  <c r="O20" i="7"/>
  <c r="P20" i="7"/>
  <c r="Q20" i="7"/>
  <c r="R20" i="7"/>
  <c r="S20" i="7"/>
  <c r="T20" i="7"/>
  <c r="U20" i="7"/>
  <c r="V20" i="7"/>
  <c r="E21" i="7"/>
  <c r="F21" i="7"/>
  <c r="G21" i="7"/>
  <c r="H21" i="7"/>
  <c r="I21" i="7"/>
  <c r="J21" i="7"/>
  <c r="K21" i="7"/>
  <c r="L21" i="7"/>
  <c r="M21" i="7"/>
  <c r="N21" i="7"/>
  <c r="O21" i="7"/>
  <c r="P21" i="7"/>
  <c r="Q21" i="7"/>
  <c r="R21" i="7"/>
  <c r="S21" i="7"/>
  <c r="T21" i="7"/>
  <c r="U21" i="7"/>
  <c r="V21" i="7"/>
  <c r="E27" i="7"/>
  <c r="F27" i="7"/>
  <c r="G27" i="7"/>
  <c r="H27" i="7"/>
  <c r="I27" i="7"/>
  <c r="E28" i="7"/>
  <c r="F28" i="7"/>
  <c r="G28" i="7"/>
  <c r="H28" i="7"/>
  <c r="I28" i="7"/>
  <c r="E30" i="7"/>
  <c r="F30" i="7"/>
  <c r="G30" i="7"/>
  <c r="H30" i="7"/>
  <c r="I30" i="7"/>
  <c r="E33" i="7"/>
  <c r="F33" i="7"/>
  <c r="G33" i="7"/>
  <c r="H33" i="7"/>
  <c r="I33" i="7"/>
  <c r="J33" i="7"/>
  <c r="K33" i="7"/>
  <c r="L33" i="7"/>
  <c r="M33" i="7"/>
  <c r="N33" i="7"/>
  <c r="O33" i="7"/>
  <c r="P33" i="7"/>
  <c r="Q33" i="7"/>
  <c r="R33" i="7"/>
  <c r="S33" i="7"/>
  <c r="T33" i="7"/>
  <c r="U33" i="7"/>
  <c r="V33" i="7"/>
  <c r="E34" i="7"/>
  <c r="F34" i="7"/>
  <c r="G34" i="7"/>
  <c r="H34" i="7"/>
  <c r="I34" i="7"/>
  <c r="J34" i="7"/>
  <c r="K34" i="7"/>
  <c r="L34" i="7"/>
  <c r="M34" i="7"/>
  <c r="N34" i="7"/>
  <c r="O34" i="7"/>
  <c r="P34" i="7"/>
  <c r="Q34" i="7"/>
  <c r="R34" i="7"/>
  <c r="S34" i="7"/>
  <c r="T34" i="7"/>
  <c r="U34" i="7"/>
  <c r="V34" i="7"/>
  <c r="E35" i="7"/>
  <c r="F35" i="7"/>
  <c r="G35" i="7"/>
  <c r="H35" i="7"/>
  <c r="I35" i="7"/>
  <c r="J35" i="7"/>
  <c r="K35" i="7"/>
  <c r="L35" i="7"/>
  <c r="M35" i="7"/>
  <c r="N35" i="7"/>
  <c r="E36" i="7"/>
  <c r="F36" i="7"/>
  <c r="G36" i="7"/>
  <c r="H36" i="7"/>
  <c r="I36" i="7"/>
  <c r="J36" i="7"/>
  <c r="K36" i="7"/>
  <c r="L36" i="7"/>
  <c r="M36" i="7"/>
  <c r="N36" i="7"/>
  <c r="O36" i="7"/>
  <c r="P36" i="7"/>
  <c r="Q36" i="7"/>
  <c r="R36" i="7"/>
  <c r="S36" i="7"/>
  <c r="T36" i="7"/>
  <c r="U36" i="7"/>
  <c r="V36" i="7"/>
  <c r="E37" i="7"/>
  <c r="F37" i="7"/>
  <c r="G37" i="7"/>
  <c r="H37" i="7"/>
  <c r="I37" i="7"/>
  <c r="J37" i="7"/>
  <c r="K37" i="7"/>
  <c r="L37" i="7"/>
  <c r="M37" i="7"/>
  <c r="N37" i="7"/>
  <c r="O37" i="7"/>
  <c r="P37" i="7"/>
  <c r="Q37" i="7"/>
  <c r="R37" i="7"/>
  <c r="S37" i="7"/>
  <c r="T37" i="7"/>
  <c r="U37" i="7"/>
  <c r="V37" i="7"/>
  <c r="E38" i="7"/>
  <c r="F38" i="7"/>
  <c r="G38" i="7"/>
  <c r="H38" i="7"/>
  <c r="I38" i="7"/>
  <c r="J38" i="7"/>
  <c r="K38" i="7"/>
  <c r="L38" i="7"/>
  <c r="M38" i="7"/>
  <c r="N38" i="7"/>
  <c r="O38" i="7"/>
  <c r="P38" i="7"/>
  <c r="Q38" i="7"/>
  <c r="R38" i="7"/>
  <c r="S38" i="7"/>
  <c r="T38" i="7"/>
  <c r="U38" i="7"/>
  <c r="V38" i="7"/>
  <c r="E39" i="7"/>
  <c r="F39" i="7"/>
  <c r="G39" i="7"/>
  <c r="H39" i="7"/>
  <c r="I39" i="7"/>
  <c r="J39" i="7"/>
  <c r="K39" i="7"/>
  <c r="L39" i="7"/>
  <c r="M39" i="7"/>
  <c r="N39" i="7"/>
  <c r="O39" i="7"/>
  <c r="P39" i="7"/>
  <c r="Q39" i="7"/>
  <c r="R39" i="7"/>
  <c r="S39" i="7"/>
  <c r="T39" i="7"/>
  <c r="U39" i="7"/>
  <c r="V39" i="7"/>
  <c r="E40" i="7"/>
  <c r="F40" i="7"/>
  <c r="G40" i="7"/>
  <c r="H40" i="7"/>
  <c r="I40" i="7"/>
  <c r="J40" i="7"/>
  <c r="K40" i="7"/>
  <c r="L40" i="7"/>
  <c r="M40" i="7"/>
  <c r="N40" i="7"/>
  <c r="O40" i="7"/>
  <c r="P40" i="7"/>
  <c r="Q40" i="7"/>
  <c r="R40" i="7"/>
  <c r="S40" i="7"/>
  <c r="T40" i="7"/>
  <c r="U40" i="7"/>
  <c r="V40" i="7"/>
  <c r="E41" i="7"/>
  <c r="F41" i="7"/>
  <c r="G41" i="7"/>
  <c r="H41" i="7"/>
  <c r="I41" i="7"/>
  <c r="J41" i="7"/>
  <c r="K41" i="7"/>
  <c r="L41" i="7"/>
  <c r="M41" i="7"/>
  <c r="N41" i="7"/>
  <c r="O41" i="7"/>
  <c r="P41" i="7"/>
  <c r="Q41" i="7"/>
  <c r="R41" i="7"/>
  <c r="S41" i="7"/>
  <c r="T41" i="7"/>
  <c r="U41" i="7"/>
  <c r="V5" i="7"/>
  <c r="U5" i="7"/>
  <c r="T5" i="7"/>
  <c r="S5" i="7"/>
  <c r="R5" i="7"/>
  <c r="Q5" i="7"/>
  <c r="P5" i="7"/>
  <c r="O5" i="7"/>
  <c r="N5" i="7"/>
  <c r="M5" i="7"/>
  <c r="L5" i="7"/>
  <c r="K5" i="7"/>
  <c r="J5" i="7"/>
  <c r="I5" i="7"/>
  <c r="H5" i="7"/>
  <c r="G5" i="7"/>
  <c r="F5" i="7"/>
  <c r="E5" i="7"/>
  <c r="D6" i="7"/>
  <c r="D7" i="7"/>
  <c r="D8" i="7"/>
  <c r="D9" i="7"/>
  <c r="D10" i="7"/>
  <c r="D11" i="7"/>
  <c r="D12" i="7"/>
  <c r="D13" i="7"/>
  <c r="D14" i="7"/>
  <c r="D15" i="7"/>
  <c r="D16" i="7"/>
  <c r="D17" i="7"/>
  <c r="D18" i="7"/>
  <c r="D19" i="7"/>
  <c r="D20" i="7"/>
  <c r="D21" i="7"/>
  <c r="D27" i="7"/>
  <c r="D28" i="7"/>
  <c r="D30" i="7"/>
  <c r="D33" i="7"/>
  <c r="D34" i="7"/>
  <c r="D35" i="7"/>
  <c r="D36" i="7"/>
  <c r="D37" i="7"/>
  <c r="D38" i="7"/>
  <c r="D39" i="7"/>
  <c r="D40" i="7"/>
  <c r="D41" i="7"/>
  <c r="D5" i="7"/>
  <c r="E26" i="4" l="1"/>
  <c r="E26" i="7" s="1"/>
  <c r="F26" i="4"/>
  <c r="F26" i="7" s="1"/>
  <c r="G26" i="4"/>
  <c r="G26" i="7" s="1"/>
  <c r="H26" i="4"/>
  <c r="H26" i="7" s="1"/>
  <c r="I26" i="4"/>
  <c r="I26" i="7" s="1"/>
  <c r="C26" i="4"/>
  <c r="E26" i="6"/>
  <c r="F26" i="6"/>
  <c r="G26" i="6"/>
  <c r="H26" i="6"/>
  <c r="I26" i="6"/>
  <c r="C26" i="6"/>
  <c r="E32" i="6" l="1"/>
  <c r="F32" i="6"/>
  <c r="G32" i="6"/>
  <c r="H32" i="6"/>
  <c r="I32" i="6"/>
  <c r="J32" i="6"/>
  <c r="K32" i="6"/>
  <c r="L32" i="6"/>
  <c r="M32" i="6"/>
  <c r="N32" i="6"/>
  <c r="O32" i="6"/>
  <c r="P32" i="6"/>
  <c r="Q32" i="6"/>
  <c r="R32" i="6"/>
  <c r="S32" i="6"/>
  <c r="T32" i="6"/>
  <c r="E32" i="4"/>
  <c r="E32" i="7" s="1"/>
  <c r="F32" i="4"/>
  <c r="F32" i="7" s="1"/>
  <c r="G32" i="4"/>
  <c r="G32" i="7" s="1"/>
  <c r="H32" i="4"/>
  <c r="H32" i="7" s="1"/>
  <c r="I32" i="4"/>
  <c r="I32" i="7" s="1"/>
  <c r="J32" i="4"/>
  <c r="J32" i="7" s="1"/>
  <c r="K32" i="4"/>
  <c r="K32" i="7" s="1"/>
  <c r="L32" i="4"/>
  <c r="L32" i="7" s="1"/>
  <c r="M32" i="4"/>
  <c r="M32" i="7" s="1"/>
  <c r="N32" i="4"/>
  <c r="N32" i="7" s="1"/>
  <c r="O32" i="4"/>
  <c r="O32" i="7" s="1"/>
  <c r="P32" i="4"/>
  <c r="P32" i="7" s="1"/>
  <c r="Q32" i="4"/>
  <c r="Q32" i="7" s="1"/>
  <c r="R32" i="4"/>
  <c r="R32" i="7" s="1"/>
  <c r="S32" i="4"/>
  <c r="S32" i="7" s="1"/>
  <c r="T32" i="4"/>
  <c r="T32" i="7" s="1"/>
  <c r="U32" i="4"/>
  <c r="U32" i="7" s="1"/>
  <c r="V32" i="4"/>
  <c r="V32" i="7" s="1"/>
  <c r="D26" i="6" l="1"/>
  <c r="D32" i="4"/>
  <c r="D32" i="7" s="1"/>
  <c r="D32" i="6"/>
  <c r="D26" i="4"/>
  <c r="D26" i="7" s="1"/>
</calcChain>
</file>

<file path=xl/sharedStrings.xml><?xml version="1.0" encoding="utf-8"?>
<sst xmlns="http://schemas.openxmlformats.org/spreadsheetml/2006/main" count="1405" uniqueCount="205">
  <si>
    <t>2018</t>
  </si>
  <si>
    <t>MTONS</t>
  </si>
  <si>
    <t>1</t>
  </si>
  <si>
    <t>1.01</t>
  </si>
  <si>
    <t>1.01.01</t>
  </si>
  <si>
    <t>1.01.02</t>
  </si>
  <si>
    <t>1.02</t>
  </si>
  <si>
    <t>1.03</t>
  </si>
  <si>
    <t>1.04</t>
  </si>
  <si>
    <t>1.05</t>
  </si>
  <si>
    <t>1.06</t>
  </si>
  <si>
    <t>1.07</t>
  </si>
  <si>
    <t>1.08</t>
  </si>
  <si>
    <t>1.09</t>
  </si>
  <si>
    <t>1.10</t>
  </si>
  <si>
    <t>1.11</t>
  </si>
  <si>
    <t>1.12</t>
  </si>
  <si>
    <t>1.13</t>
  </si>
  <si>
    <t>1.14</t>
  </si>
  <si>
    <t>1.15</t>
  </si>
  <si>
    <t>2</t>
  </si>
  <si>
    <t>*</t>
  </si>
  <si>
    <t>2.01</t>
  </si>
  <si>
    <t>2.02</t>
  </si>
  <si>
    <t>3</t>
  </si>
  <si>
    <t>3.01</t>
  </si>
  <si>
    <t>3.02</t>
  </si>
  <si>
    <t>3.03</t>
  </si>
  <si>
    <t>3.04</t>
  </si>
  <si>
    <t>3.05</t>
  </si>
  <si>
    <t>4</t>
  </si>
  <si>
    <t>4.01</t>
  </si>
  <si>
    <t>4.02</t>
  </si>
  <si>
    <t>4.03</t>
  </si>
  <si>
    <t>4.04</t>
  </si>
  <si>
    <t>4.05</t>
  </si>
  <si>
    <t>4.06</t>
  </si>
  <si>
    <t>4.07</t>
  </si>
  <si>
    <t>4.08</t>
  </si>
  <si>
    <t>5</t>
  </si>
  <si>
    <t>TCAP</t>
  </si>
  <si>
    <t>Dernière mise à jour:</t>
  </si>
  <si>
    <t>20200706 08:30</t>
  </si>
  <si>
    <t>Source:</t>
  </si>
  <si>
    <t>OFS - Comptabilité environnementale - Flux de matières - © OFS</t>
  </si>
  <si>
    <t>Contact:</t>
  </si>
  <si>
    <t>Section Environnement, développement durable, territoire, e-mail: umwelt@bfs.admin.ch</t>
  </si>
  <si>
    <t>Copyright</t>
  </si>
  <si>
    <t>Unité:</t>
  </si>
  <si>
    <t>Milliers de tonnes, Tonnes par habitant (population résidente au 31 décembre)</t>
  </si>
  <si>
    <t>Période de référence:</t>
  </si>
  <si>
    <t>2018,2017,2016,2015,2014,2013,2012,2011,2010,2009,2008,2007,2006,2005,2004,2003,2002,2001,2000,1999,1998,1997,1996,1995,1994,1993,1992,1991,1990</t>
  </si>
  <si>
    <t>Base de données:</t>
  </si>
  <si>
    <t>OFS - STAT-TAB / Office fédéral de la statistique, 2010 Neuchâtel / Suisse / © Office fédéral de la statistique</t>
  </si>
  <si>
    <t>Code de référence interne:</t>
  </si>
  <si>
    <t>px-x-0204000000_102</t>
  </si>
  <si>
    <t>Office cantonal de l'environnement - DT Genève</t>
  </si>
  <si>
    <t>Primary data</t>
  </si>
  <si>
    <t>SIG</t>
  </si>
  <si>
    <t>Primary Data</t>
  </si>
  <si>
    <t>DGE-DTE</t>
  </si>
  <si>
    <t>BFS</t>
  </si>
  <si>
    <t>Material flow accounts - Domestic Processed Output DPO</t>
  </si>
  <si>
    <t>Emission categories</t>
  </si>
  <si>
    <t>1000t</t>
  </si>
  <si>
    <t>2019 in t/p.cap.</t>
  </si>
  <si>
    <t>2017 in t/p.cap.</t>
  </si>
  <si>
    <t>2016 in t/p.cap.</t>
  </si>
  <si>
    <t>2015 in t/p.cap.</t>
  </si>
  <si>
    <t>2014 in t/p.cap.</t>
  </si>
  <si>
    <t>2013 in t/p.cap.</t>
  </si>
  <si>
    <t>2012 in t/p.cap.</t>
  </si>
  <si>
    <t>2011 in t/p.cap.</t>
  </si>
  <si>
    <t>2010 in t/p.cap.</t>
  </si>
  <si>
    <t>2009 in t/p.cap.</t>
  </si>
  <si>
    <t>2008 in t/p.cap.</t>
  </si>
  <si>
    <t>2007 in t/p.cap.</t>
  </si>
  <si>
    <t>2006 in t/p.cap.</t>
  </si>
  <si>
    <t>2005 in t/p.cap.</t>
  </si>
  <si>
    <t>2004 in t/p.cap.</t>
  </si>
  <si>
    <t>2003 in t/p.cap.</t>
  </si>
  <si>
    <t>2002 in t/p.cap.</t>
  </si>
  <si>
    <t>2001 in t/p.cap.</t>
  </si>
  <si>
    <t>2000 in t/p.cap.</t>
  </si>
  <si>
    <t>Source 1</t>
  </si>
  <si>
    <t>Source 2</t>
  </si>
  <si>
    <t>Source 3</t>
  </si>
  <si>
    <t>Approach and data quality</t>
  </si>
  <si>
    <t>Primary data and estimation by specific factors</t>
  </si>
  <si>
    <t>Primary data and estimation by general factors</t>
  </si>
  <si>
    <t>2018 in t/p.cap.</t>
  </si>
  <si>
    <t>Symbols used:</t>
  </si>
  <si>
    <t>'* ': Values not shown because not obvious nor relevant or unknown</t>
  </si>
  <si>
    <t>'0 ': &lt; 0,001</t>
  </si>
  <si>
    <t>Units:</t>
  </si>
  <si>
    <t>Thousand tons, Tons per person (resident population on the 1st January)</t>
  </si>
  <si>
    <t>2019</t>
  </si>
  <si>
    <t>2017</t>
  </si>
  <si>
    <t>2016</t>
  </si>
  <si>
    <t>2015</t>
  </si>
  <si>
    <t>2014</t>
  </si>
  <si>
    <t>2013</t>
  </si>
  <si>
    <t>2012</t>
  </si>
  <si>
    <t>2011</t>
  </si>
  <si>
    <t>2010</t>
  </si>
  <si>
    <t>2009</t>
  </si>
  <si>
    <t>2008</t>
  </si>
  <si>
    <t>2007</t>
  </si>
  <si>
    <t>2006</t>
  </si>
  <si>
    <t>2005</t>
  </si>
  <si>
    <t>2004</t>
  </si>
  <si>
    <t>2003</t>
  </si>
  <si>
    <t>2002</t>
  </si>
  <si>
    <t>2001</t>
  </si>
  <si>
    <t>2000</t>
  </si>
  <si>
    <t>Eurostat</t>
  </si>
  <si>
    <t>Number of Livestock (BFS) * manure production factor (Eurostat)</t>
  </si>
  <si>
    <t>BFS (Livestock)</t>
  </si>
  <si>
    <t>Material flow accounts - Domestic Processed Output DPO per capita</t>
  </si>
  <si>
    <t>Year</t>
  </si>
  <si>
    <t>Inhabitants</t>
  </si>
  <si>
    <t>tons per capita</t>
  </si>
  <si>
    <t>Thousand tons</t>
  </si>
  <si>
    <t>Emission categories - total</t>
  </si>
  <si>
    <t>Tons per capita</t>
  </si>
  <si>
    <t>&lt;B&gt;Metainformation:&lt;/B&gt;
Last update : new data (year 2018), revised values (1990-2017)
Database status: June 2020
Reference period: calendar year
Spatial reference: Switzerland
Survey: Environmental Accounts - Material flow accounts</t>
  </si>
  <si>
    <t>&lt;B&gt;Symbols used&lt;/B&gt;:
'* ': not relevant or no information
'0 ': &lt; 0,001</t>
  </si>
  <si>
    <t>This interactive table presents the Domestic processed Output DPO issued form the Material flow accounts.</t>
  </si>
  <si>
    <t>DPO measures the total weight of materials from domestic extraction and imports that are released to the environment after having been used by the national economy. DPO follows the residence principle: it includes emissions abroad of resident units (for example: Airline companies of Switzerland) and excludes emissions in Switzerland of non-resident units (for example: foreign heavy goods vehicles). Since the 2019 data update and in order to comply with international standards, the quantities of waste disposal to landfills have been excluded from emissions to nature. Landfills are thus considered as part of the infrastructure of the society.</t>
  </si>
  <si>
    <t>More information about EW-MFA:
&lt;A HREF=https://www.bfs.admin.ch/bfs/en/home/statistics/territory-environment/environmental-accounting/material-flows.html TARGET=_blank&gt;Environmental accounting - Material flow accounts&lt;/A&gt;</t>
  </si>
  <si>
    <t>BFS (UAA)</t>
  </si>
  <si>
    <t>BFS (Swiss DPO)</t>
  </si>
  <si>
    <t>BFS (Population)</t>
  </si>
  <si>
    <t>Top-down approach Pop GE/Pop CH</t>
  </si>
  <si>
    <t>Top-down approach UAA GE/UAA CH</t>
  </si>
  <si>
    <t>Top-down approach UAA VD/UAA CH</t>
  </si>
  <si>
    <t>Top-down approach Pop VD/Pop CH</t>
  </si>
  <si>
    <t>BFS (Surface)</t>
  </si>
  <si>
    <t>Top-down approach Impermeable Surface GE / Impermeable Surface CH</t>
  </si>
  <si>
    <t>Top-down approach Impermeable Surface VD / Impermeable Surface CH</t>
  </si>
  <si>
    <t>Primary Data of NH3 converted in N</t>
  </si>
  <si>
    <t>Primary Data of TOC converted in C + 5% of organic fertiliser (MF4.01)</t>
  </si>
  <si>
    <t>Primary Data of quantity of N in treated water</t>
  </si>
  <si>
    <t>Primary Data + 5% of organic fertiliser (MF4.01)</t>
  </si>
  <si>
    <t>Illegal environmental dumping since 2008</t>
  </si>
  <si>
    <t>DPO Vaud / inhabitants per year</t>
  </si>
  <si>
    <t>DPO Geneva / inhabitants per year</t>
  </si>
  <si>
    <t>STATVD (Energy consumption)</t>
  </si>
  <si>
    <t>STATVD (Vehicles)</t>
  </si>
  <si>
    <t>Holcim</t>
  </si>
  <si>
    <t>NIR</t>
  </si>
  <si>
    <t>IIR</t>
  </si>
  <si>
    <t>Source 4</t>
  </si>
  <si>
    <t>Source 5</t>
  </si>
  <si>
    <t>Source 6</t>
  </si>
  <si>
    <t>IPCC2006</t>
  </si>
  <si>
    <t>Energy consumption * Emissions factor</t>
  </si>
  <si>
    <t>Energy consumption * Emissions factor + Livestock emissions</t>
  </si>
  <si>
    <t>Source</t>
  </si>
  <si>
    <t>Swiss wood energy statistics</t>
  </si>
  <si>
    <t>OCSTAT (fuels)</t>
  </si>
  <si>
    <t>OCSTAT (Oil consump.)</t>
  </si>
  <si>
    <t>OCSTAT (NatGas consump.)</t>
  </si>
  <si>
    <t>Source 7</t>
  </si>
  <si>
    <t>No data on heavy metals or quantity of industrial water treated</t>
  </si>
  <si>
    <t>Source: FSO, Material flow accounts - Domestic Processed Output DPO</t>
  </si>
  <si>
    <t>Domestic Processed Output</t>
  </si>
  <si>
    <t>Emissions to air</t>
  </si>
  <si>
    <t>Carbon dioxide (CO2)</t>
  </si>
  <si>
    <t>Carbon dioxide (CO2) from biomass combustion</t>
  </si>
  <si>
    <t>Carbon dioxide (CO2) excluding biomass combustion</t>
  </si>
  <si>
    <t>Methane (CH4)</t>
  </si>
  <si>
    <t>Dinitrogen oxide (N20)</t>
  </si>
  <si>
    <t>Nitrous oxides (NOx)</t>
  </si>
  <si>
    <t>Hydroflourcarbons (HFCs)</t>
  </si>
  <si>
    <t>Perflourocarbons (PFCs)</t>
  </si>
  <si>
    <t>Sulfur hexaflouride (SF6)</t>
  </si>
  <si>
    <t>Carbon monoxide (CO)</t>
  </si>
  <si>
    <t>Non-methan volatile organic compounds (NMVOC)</t>
  </si>
  <si>
    <t>Sulfur dioxide (SO2)</t>
  </si>
  <si>
    <t>Ammonia (NH3)</t>
  </si>
  <si>
    <t>Heavy metals (to air)</t>
  </si>
  <si>
    <t>Persistent organic pollutants (POPs)</t>
  </si>
  <si>
    <t>Particles (e.g. PM10, Dust)</t>
  </si>
  <si>
    <t>Other (e.g. Nitrogen trifluoride - NF3)</t>
  </si>
  <si>
    <t>Waste</t>
  </si>
  <si>
    <t>Illegal waste disposal to the environment</t>
  </si>
  <si>
    <t>Waste disposal to controlled landfills (memorandum item)</t>
  </si>
  <si>
    <t>Emissions to water</t>
  </si>
  <si>
    <t>Nitrogen (N)</t>
  </si>
  <si>
    <t>Phosphorus (P)</t>
  </si>
  <si>
    <t>Heavy metals (to water)</t>
  </si>
  <si>
    <t>Other substances and (organic) materials</t>
  </si>
  <si>
    <t>Dumping of materials at sea</t>
  </si>
  <si>
    <t>Dissipative use of products</t>
  </si>
  <si>
    <t>Organic fertilsier (manure)</t>
  </si>
  <si>
    <t>Mineral fertiliser</t>
  </si>
  <si>
    <t>Sewage sludge</t>
  </si>
  <si>
    <t>Compost</t>
  </si>
  <si>
    <t>Pesticides</t>
  </si>
  <si>
    <t>Seeds</t>
  </si>
  <si>
    <t>Salt and other thawing materials spread on roads (incl. grit)</t>
  </si>
  <si>
    <t>Solvents, laughing gas and other</t>
  </si>
  <si>
    <t>Dissipative losses (e.g. abraison from tires, friction products, buldings and infrastructure)</t>
  </si>
  <si>
    <t>MF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</si>
</sst>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rgb="FF000000"/>
      <name val="Calibri"/>
      <family val="2"/>
    </font>
    <font>
      <b/>
      <sz val="14"/>
      <color rgb="FF000000"/>
      <name val="Calibri"/>
      <family val="2"/>
    </font>
    <font>
      <b/>
      <sz val="11"/>
      <color rgb="FF000000"/>
      <name val="Calibri"/>
      <family val="2"/>
    </font>
    <font>
      <sz val="11"/>
      <color rgb="FFFF0000"/>
      <name val="Calibri"/>
      <family val="2"/>
    </font>
    <font>
      <sz val="11"/>
      <color rgb="FF000000"/>
      <name val="Calibri"/>
      <family val="2"/>
    </font>
    <font>
      <sz val="8"/>
      <name val="Calibri"/>
      <family val="2"/>
    </font>
    <font>
      <u/>
      <sz val="11"/>
      <color theme="10"/>
      <name val="Calibri"/>
      <family val="2"/>
    </font>
    <font>
      <sz val="11"/>
      <color theme="6"/>
      <name val="Calibri"/>
      <family val="2"/>
    </font>
    <font>
      <sz val="11"/>
      <name val="Calibri"/>
      <family val="2"/>
    </font>
    <font>
      <b/>
      <sz val="11"/>
      <name val="Calibri"/>
      <family val="2"/>
    </font>
    <font>
      <b/>
      <sz val="12"/>
      <color rgb="FF000000"/>
      <name val="Calibri"/>
      <family val="2"/>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bgColor indexed="64"/>
      </patternFill>
    </fill>
    <fill>
      <patternFill patternType="solid">
        <fgColor rgb="FFFF0000"/>
        <bgColor indexed="64"/>
      </patternFill>
    </fill>
  </fills>
  <borders count="1">
    <border>
      <left/>
      <right/>
      <top/>
      <bottom/>
      <diagonal/>
    </border>
  </borders>
  <cellStyleXfs count="3">
    <xf numFmtId="0" fontId="0" fillId="0" borderId="0" applyNumberFormat="0" applyBorder="0" applyAlignment="0"/>
    <xf numFmtId="9" fontId="4" fillId="0" borderId="0" applyFont="0" applyFill="0" applyBorder="0" applyAlignment="0" applyProtection="0"/>
    <xf numFmtId="0" fontId="6" fillId="0" borderId="0" applyNumberFormat="0" applyFill="0" applyBorder="0" applyAlignment="0" applyProtection="0"/>
  </cellStyleXfs>
  <cellXfs count="56">
    <xf numFmtId="0" fontId="0" fillId="0" borderId="0" xfId="0" applyFill="1" applyProtection="1"/>
    <xf numFmtId="0" fontId="2" fillId="0" borderId="0" xfId="0" applyFont="1" applyFill="1" applyProtection="1"/>
    <xf numFmtId="0" fontId="0" fillId="0" borderId="0" xfId="0" applyFill="1" applyAlignment="1" applyProtection="1">
      <alignment wrapText="1"/>
    </xf>
    <xf numFmtId="0" fontId="3" fillId="0" borderId="0" xfId="0" applyFont="1" applyFill="1" applyProtection="1"/>
    <xf numFmtId="0" fontId="2" fillId="0" borderId="0" xfId="0" applyFont="1"/>
    <xf numFmtId="0" fontId="2" fillId="0" borderId="0" xfId="0" quotePrefix="1" applyFont="1" applyFill="1" applyAlignment="1" applyProtection="1">
      <alignment horizontal="right"/>
    </xf>
    <xf numFmtId="0" fontId="2" fillId="3" borderId="0" xfId="0" applyFont="1" applyFill="1"/>
    <xf numFmtId="0" fontId="0" fillId="0" borderId="0" xfId="0"/>
    <xf numFmtId="0" fontId="7" fillId="4" borderId="0" xfId="0" applyFont="1" applyFill="1"/>
    <xf numFmtId="0" fontId="0" fillId="2" borderId="0" xfId="0" applyFill="1"/>
    <xf numFmtId="0" fontId="0" fillId="5" borderId="0" xfId="0" applyFill="1"/>
    <xf numFmtId="0" fontId="2" fillId="3" borderId="0" xfId="0" applyFont="1" applyFill="1" applyProtection="1"/>
    <xf numFmtId="164" fontId="0" fillId="0" borderId="0" xfId="0" applyNumberFormat="1" applyFont="1" applyFill="1" applyProtection="1"/>
    <xf numFmtId="164" fontId="0" fillId="0" borderId="0" xfId="0" applyNumberFormat="1" applyFont="1" applyFill="1" applyAlignment="1" applyProtection="1">
      <alignment horizontal="right"/>
    </xf>
    <xf numFmtId="0" fontId="0" fillId="0" borderId="0" xfId="0" applyFill="1" applyAlignment="1" applyProtection="1"/>
    <xf numFmtId="0" fontId="2" fillId="3" borderId="0" xfId="0" applyFont="1" applyFill="1" applyAlignment="1"/>
    <xf numFmtId="0" fontId="2" fillId="0" borderId="0" xfId="0" applyFont="1" applyAlignment="1"/>
    <xf numFmtId="0" fontId="0" fillId="0" borderId="0" xfId="0" applyAlignment="1"/>
    <xf numFmtId="0" fontId="2" fillId="3" borderId="0" xfId="0" applyFont="1" applyFill="1" applyAlignment="1" applyProtection="1">
      <alignment horizontal="right"/>
    </xf>
    <xf numFmtId="0" fontId="2" fillId="3" borderId="0" xfId="0" quotePrefix="1" applyFont="1" applyFill="1" applyAlignment="1" applyProtection="1">
      <alignment horizontal="right"/>
    </xf>
    <xf numFmtId="164" fontId="0" fillId="2" borderId="0" xfId="0" applyNumberFormat="1" applyFont="1" applyFill="1" applyProtection="1"/>
    <xf numFmtId="0" fontId="8" fillId="5" borderId="0" xfId="0" applyFont="1" applyFill="1" applyProtection="1"/>
    <xf numFmtId="0" fontId="6" fillId="5" borderId="0" xfId="2" applyFill="1" applyProtection="1"/>
    <xf numFmtId="0" fontId="6" fillId="4" borderId="0" xfId="2" applyFill="1" applyProtection="1"/>
    <xf numFmtId="0" fontId="0" fillId="4" borderId="0" xfId="0" applyFill="1"/>
    <xf numFmtId="0" fontId="2" fillId="0" borderId="0" xfId="0" applyFont="1" applyAlignment="1">
      <alignment horizontal="right"/>
    </xf>
    <xf numFmtId="164" fontId="0" fillId="0" borderId="0" xfId="0" applyNumberFormat="1"/>
    <xf numFmtId="0" fontId="0" fillId="0" borderId="0" xfId="0" applyAlignment="1">
      <alignment horizontal="right"/>
    </xf>
    <xf numFmtId="0" fontId="0" fillId="0" borderId="0" xfId="0" applyAlignment="1">
      <alignment wrapText="1"/>
    </xf>
    <xf numFmtId="0" fontId="6" fillId="0" borderId="0" xfId="2" applyFill="1" applyProtection="1"/>
    <xf numFmtId="0" fontId="8" fillId="2" borderId="0" xfId="0" applyFont="1" applyFill="1" applyProtection="1"/>
    <xf numFmtId="0" fontId="6" fillId="2" borderId="0" xfId="2" applyFill="1" applyProtection="1"/>
    <xf numFmtId="0" fontId="9" fillId="3" borderId="0" xfId="0" applyFont="1" applyFill="1"/>
    <xf numFmtId="164" fontId="2" fillId="0" borderId="0" xfId="0" applyNumberFormat="1" applyFont="1" applyFill="1" applyProtection="1"/>
    <xf numFmtId="164" fontId="8" fillId="0" borderId="0" xfId="0" applyNumberFormat="1" applyFont="1" applyFill="1" applyProtection="1"/>
    <xf numFmtId="0" fontId="8" fillId="4" borderId="0" xfId="0" applyFont="1" applyFill="1" applyProtection="1"/>
    <xf numFmtId="0" fontId="0" fillId="4" borderId="0" xfId="0" applyFill="1" applyProtection="1"/>
    <xf numFmtId="9" fontId="6" fillId="4" borderId="0" xfId="2" applyNumberFormat="1" applyFill="1" applyProtection="1"/>
    <xf numFmtId="9" fontId="0" fillId="4" borderId="0" xfId="1" applyFont="1" applyFill="1" applyProtection="1"/>
    <xf numFmtId="0" fontId="0" fillId="0" borderId="0" xfId="0" applyFill="1" applyAlignment="1" applyProtection="1">
      <alignment horizontal="right"/>
    </xf>
    <xf numFmtId="0" fontId="6" fillId="0" borderId="0" xfId="2"/>
    <xf numFmtId="0" fontId="6" fillId="2" borderId="0" xfId="2" applyFill="1"/>
    <xf numFmtId="164" fontId="0" fillId="0" borderId="0" xfId="0" applyNumberFormat="1" applyFill="1" applyProtection="1"/>
    <xf numFmtId="164" fontId="0" fillId="0" borderId="0" xfId="0" applyNumberFormat="1" applyFill="1" applyAlignment="1" applyProtection="1">
      <alignment horizontal="right"/>
    </xf>
    <xf numFmtId="0" fontId="6" fillId="0" borderId="0" xfId="2" applyFill="1"/>
    <xf numFmtId="0" fontId="6" fillId="0" borderId="0" xfId="2" applyFill="1" applyProtection="1"/>
    <xf numFmtId="0" fontId="2" fillId="0" borderId="0" xfId="0" applyFont="1" applyFill="1" applyAlignment="1" applyProtection="1"/>
    <xf numFmtId="164" fontId="2" fillId="0" borderId="0" xfId="0" applyNumberFormat="1" applyFont="1"/>
    <xf numFmtId="164" fontId="2" fillId="0" borderId="0" xfId="0" applyNumberFormat="1" applyFont="1" applyFill="1" applyAlignment="1" applyProtection="1">
      <alignment horizontal="right"/>
    </xf>
    <xf numFmtId="164" fontId="10" fillId="0" borderId="0" xfId="0" applyNumberFormat="1" applyFont="1" applyFill="1" applyProtection="1"/>
    <xf numFmtId="0" fontId="9" fillId="3" borderId="0" xfId="0" applyFont="1" applyFill="1" applyAlignment="1">
      <alignment horizontal="left"/>
    </xf>
    <xf numFmtId="164" fontId="10" fillId="0" borderId="0" xfId="0" applyNumberFormat="1" applyFont="1"/>
    <xf numFmtId="0" fontId="1" fillId="0" borderId="0" xfId="0" applyFont="1" applyAlignment="1">
      <alignment wrapText="1"/>
    </xf>
    <xf numFmtId="0" fontId="0" fillId="0" borderId="0" xfId="0" applyFill="1" applyAlignment="1" applyProtection="1"/>
    <xf numFmtId="0" fontId="0" fillId="0" borderId="0" xfId="0" applyFill="1" applyAlignment="1" applyProtection="1">
      <alignment wrapText="1"/>
    </xf>
    <xf numFmtId="0" fontId="6" fillId="0" borderId="0" xfId="2" applyFill="1" applyProtection="1"/>
  </cellXfs>
  <cellStyles count="3">
    <cellStyle name="Collegamento ipertestuale" xfId="2" builtinId="8"/>
    <cellStyle name="Normale" xfId="0" builtinId="0"/>
    <cellStyle name="Percentuale" xfId="1" builtinId="5"/>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xweb.bfs.admin.ch/pxweb/fr/px-x-0204000000_102/px-x-0204000000_102/px-x-0204000000_102.px" TargetMode="External"/><Relationship Id="rId21" Type="http://schemas.openxmlformats.org/officeDocument/2006/relationships/hyperlink" Target="https://www.bfs.admin.ch/bfs/fr/home/statistiques/population/effectif-evolution/population.assetdetail.13707339.html" TargetMode="External"/><Relationship Id="rId42" Type="http://schemas.openxmlformats.org/officeDocument/2006/relationships/hyperlink" Target="https://www.pisepub.vd.ch/PisePub/asp/Main.aspx?Server=S014504P&amp;Project=110+V%C3%A9hicules+SAN&amp;evt=2001&amp;src=Main.aspx.shared.fbb.fb.2001&amp;folderID=45EB0B6C499F29AECCEBA8A1AAAA95C3" TargetMode="External"/><Relationship Id="rId47" Type="http://schemas.openxmlformats.org/officeDocument/2006/relationships/hyperlink" Target="https://www.pisepub.vd.ch/PisePub/asp/Main.aspx?Server=S014504P&amp;Project=110+V%C3%A9hicules+SAN&amp;evt=2001&amp;src=Main.aspx.shared.fbb.fb.2001&amp;folderID=45EB0B6C499F29AECCEBA8A1AAAA95C3" TargetMode="External"/><Relationship Id="rId63" Type="http://schemas.openxmlformats.org/officeDocument/2006/relationships/hyperlink" Target="http://www.bafu.admin.ch/dam/bafu/en/dokumente/klima/klima-climatereporting/National_Inventory_Report_CHE.pdf.download.pdf/National_Inventory_Report_CHE_2019.pdf" TargetMode="External"/><Relationship Id="rId68" Type="http://schemas.openxmlformats.org/officeDocument/2006/relationships/hyperlink" Target="https://www.bafu.admin.ch/dam/bafu/de/dokumente/luft/fachinfo-daten/Switzerlands-Informative-Inventory-Report-2019.pdf.download.pdf/switzerlands-informative-rep-2021.pdf" TargetMode="External"/><Relationship Id="rId84" Type="http://schemas.openxmlformats.org/officeDocument/2006/relationships/hyperlink" Target="https://www.ipcc-nggip.iges.or.jp/public/2006gl/pdf/4_Volume4/V4_10_Ch10_Livestock.pdf" TargetMode="External"/><Relationship Id="rId16" Type="http://schemas.openxmlformats.org/officeDocument/2006/relationships/hyperlink" Target="https://www.bfs.admin.ch/bfs/fr/home/statistiques/espace-environnement/utilisation-couverture-sol/surfaces-habitat-infrastructure/degre-impermeabilisation.assetdetail.11007194.html" TargetMode="External"/><Relationship Id="rId11" Type="http://schemas.openxmlformats.org/officeDocument/2006/relationships/hyperlink" Target="https://www.pxweb.bfs.admin.ch/pxweb/fr/px-x-0204000000_102/px-x-0204000000_102/px-x-0204000000_102.px" TargetMode="External"/><Relationship Id="rId32" Type="http://schemas.openxmlformats.org/officeDocument/2006/relationships/hyperlink" Target="https://www.vd.ch/fileadmin/user_upload/organisation/dfin/statvd/Dom_08/Tableaux/T08.03.01.xlsx" TargetMode="External"/><Relationship Id="rId37" Type="http://schemas.openxmlformats.org/officeDocument/2006/relationships/hyperlink" Target="https://www.vd.ch/fileadmin/user_upload/organisation/dfin/statvd/Dom_08/Tableaux/T08.03.01.xlsx" TargetMode="External"/><Relationship Id="rId53" Type="http://schemas.openxmlformats.org/officeDocument/2006/relationships/hyperlink" Target="https://www.holcim.ch/sites/switzerland/files/atoms/files/180925_hch_focus_ciment_eclepens_rz_web-lowres-pdf_1.pdf" TargetMode="External"/><Relationship Id="rId58" Type="http://schemas.openxmlformats.org/officeDocument/2006/relationships/hyperlink" Target="https://www.bafu.admin.ch/dam/bafu/de/dokumente/luft/fachinfo-daten/Switzerlands-Informative-Inventory-Report-2019.pdf.download.pdf/switzerlands-informative-rep-2021.pdf" TargetMode="External"/><Relationship Id="rId74" Type="http://schemas.openxmlformats.org/officeDocument/2006/relationships/hyperlink" Target="https://www.bafu.admin.ch/dam/bafu/de/dokumente/luft/fachinfo-daten/Switzerlands-Informative-Inventory-Report-2019.pdf.download.pdf/switzerlands-informative-rep-2021.pdf" TargetMode="External"/><Relationship Id="rId79" Type="http://schemas.openxmlformats.org/officeDocument/2006/relationships/hyperlink" Target="http://www.bafu.admin.ch/dam/bafu/en/dokumente/klima/klima-climatereporting/National_Inventory_Report_CHE.pdf.download.pdf/National_Inventory_Report_CHE_2019.pdf" TargetMode="External"/><Relationship Id="rId5" Type="http://schemas.openxmlformats.org/officeDocument/2006/relationships/hyperlink" Target="https://www.pxweb.bfs.admin.ch/pxweb/fr/px-x-0204000000_102/px-x-0204000000_102/px-x-0204000000_102.px" TargetMode="External"/><Relationship Id="rId19" Type="http://schemas.openxmlformats.org/officeDocument/2006/relationships/hyperlink" Target="https://www.vd.ch/themes/environnement/eaux/protection-des-eaux-epuration-pgee-agriculture-biologie-et-chimie-des-eaux/evacuation-et-epuration-des-eaux/stations-depuration-des-eaux-usees-step/" TargetMode="External"/><Relationship Id="rId14" Type="http://schemas.openxmlformats.org/officeDocument/2006/relationships/hyperlink" Target="https://www.bfs.admin.ch/bfs/fr/home/statistiques/espace-environnement/utilisation-couverture-sol/surfaces-habitat-infrastructure/degre-impermeabilisation.assetdetail.11007194.html" TargetMode="External"/><Relationship Id="rId22" Type="http://schemas.openxmlformats.org/officeDocument/2006/relationships/hyperlink" Target="https://www.pxweb.bfs.admin.ch/pxweb/fr/px-x-0204000000_102/px-x-0204000000_102/px-x-0204000000_102.px" TargetMode="External"/><Relationship Id="rId27" Type="http://schemas.openxmlformats.org/officeDocument/2006/relationships/hyperlink" Target="https://www.bfs.admin.ch/bfs/fr/home/statistiques/population/effectif-evolution/population.assetdetail.13707339.html" TargetMode="External"/><Relationship Id="rId30" Type="http://schemas.openxmlformats.org/officeDocument/2006/relationships/hyperlink" Target="https://www.pxweb.bfs.admin.ch/pxweb/fr/px-x-0204000000_102/px-x-0204000000_102/px-x-0204000000_102.px" TargetMode="External"/><Relationship Id="rId35" Type="http://schemas.openxmlformats.org/officeDocument/2006/relationships/hyperlink" Target="https://www.vd.ch/fileadmin/user_upload/organisation/dfin/statvd/Dom_08/Tableaux/T08.03.01.xlsx" TargetMode="External"/><Relationship Id="rId43" Type="http://schemas.openxmlformats.org/officeDocument/2006/relationships/hyperlink" Target="https://www.pisepub.vd.ch/PisePub/asp/Main.aspx?Server=S014504P&amp;Project=110+V%C3%A9hicules+SAN&amp;evt=2001&amp;src=Main.aspx.shared.fbb.fb.2001&amp;folderID=45EB0B6C499F29AECCEBA8A1AAAA95C3" TargetMode="External"/><Relationship Id="rId48" Type="http://schemas.openxmlformats.org/officeDocument/2006/relationships/hyperlink" Target="https://www.pisepub.vd.ch/PisePub/asp/Main.aspx?Server=S014504P&amp;Project=110+V%C3%A9hicules+SAN&amp;evt=2001&amp;src=Main.aspx.shared.fbb.fb.2001&amp;folderID=45EB0B6C499F29AECCEBA8A1AAAA95C3" TargetMode="External"/><Relationship Id="rId56" Type="http://schemas.openxmlformats.org/officeDocument/2006/relationships/hyperlink" Target="https://www.bafu.admin.ch/dam/bafu/de/dokumente/luft/fachinfo-daten/Switzerlands-Informative-Inventory-Report-2019.pdf.download.pdf/switzerlands-informative-rep-2021.pdf" TargetMode="External"/><Relationship Id="rId64" Type="http://schemas.openxmlformats.org/officeDocument/2006/relationships/hyperlink" Target="https://www.bafu.admin.ch/dam/bafu/de/dokumente/luft/fachinfo-daten/Switzerlands-Informative-Inventory-Report-2019.pdf.download.pdf/switzerlands-informative-rep-2021.pdf" TargetMode="External"/><Relationship Id="rId69" Type="http://schemas.openxmlformats.org/officeDocument/2006/relationships/hyperlink" Target="http://www.bafu.admin.ch/dam/bafu/en/dokumente/klima/klima-climatereporting/National_Inventory_Report_CHE.pdf.download.pdf/National_Inventory_Report_CHE_2019.pdf" TargetMode="External"/><Relationship Id="rId77" Type="http://schemas.openxmlformats.org/officeDocument/2006/relationships/hyperlink" Target="http://www.bafu.admin.ch/dam/bafu/en/dokumente/klima/klima-climatereporting/National_Inventory_Report_CHE.pdf.download.pdf/National_Inventory_Report_CHE_2019.pdf" TargetMode="External"/><Relationship Id="rId8" Type="http://schemas.openxmlformats.org/officeDocument/2006/relationships/hyperlink" Target="https://www.pxweb.bfs.admin.ch/pxweb/fr/px-x-0702000000_106/px-x-0702000000_106/px-x-0702000000_106.px" TargetMode="External"/><Relationship Id="rId51" Type="http://schemas.openxmlformats.org/officeDocument/2006/relationships/hyperlink" Target="https://www.holcim.ch/sites/switzerland/files/atoms/files/180925_hch_focus_ciment_eclepens_rz_web-lowres-pdf_1.pdf" TargetMode="External"/><Relationship Id="rId72" Type="http://schemas.openxmlformats.org/officeDocument/2006/relationships/hyperlink" Target="https://www.bafu.admin.ch/dam/bafu/de/dokumente/luft/fachinfo-daten/Switzerlands-Informative-Inventory-Report-2019.pdf.download.pdf/switzerlands-informative-rep-2021.pdf" TargetMode="External"/><Relationship Id="rId80" Type="http://schemas.openxmlformats.org/officeDocument/2006/relationships/hyperlink" Target="https://www.bafu.admin.ch/dam/bafu/de/dokumente/luft/fachinfo-daten/Switzerlands-Informative-Inventory-Report-2019.pdf.download.pdf/switzerlands-informative-rep-2021.pdf" TargetMode="External"/><Relationship Id="rId85" Type="http://schemas.openxmlformats.org/officeDocument/2006/relationships/printerSettings" Target="../printerSettings/printerSettings1.bin"/><Relationship Id="rId3" Type="http://schemas.openxmlformats.org/officeDocument/2006/relationships/hyperlink" Target="https://www.pxweb.bfs.admin.ch/pxweb/fr/px-x-0204000000_102/px-x-0204000000_102/px-x-0204000000_102.px" TargetMode="External"/><Relationship Id="rId12" Type="http://schemas.openxmlformats.org/officeDocument/2006/relationships/hyperlink" Target="https://www.bfs.admin.ch/bfs/fr/home/statistiques/population/effectif-evolution/population.assetdetail.13707339.html" TargetMode="External"/><Relationship Id="rId17" Type="http://schemas.openxmlformats.org/officeDocument/2006/relationships/hyperlink" Target="https://www.vd.ch/themes/environnement/eaux/protection-des-eaux-epuration-pgee-agriculture-biologie-et-chimie-des-eaux/evacuation-et-epuration-des-eaux/stations-depuration-des-eaux-usees-step/" TargetMode="External"/><Relationship Id="rId25" Type="http://schemas.openxmlformats.org/officeDocument/2006/relationships/hyperlink" Target="https://www.bfs.admin.ch/bfs/fr/home/statistiques/population/effectif-evolution/population.assetdetail.13707339.html" TargetMode="External"/><Relationship Id="rId33" Type="http://schemas.openxmlformats.org/officeDocument/2006/relationships/hyperlink" Target="https://www.vd.ch/fileadmin/user_upload/organisation/dfin/statvd/Dom_08/Tableaux/T08.03.01.xlsx" TargetMode="External"/><Relationship Id="rId38" Type="http://schemas.openxmlformats.org/officeDocument/2006/relationships/hyperlink" Target="https://www.vd.ch/fileadmin/user_upload/organisation/dfin/statvd/Dom_08/Tableaux/T08.03.01.xlsx" TargetMode="External"/><Relationship Id="rId46" Type="http://schemas.openxmlformats.org/officeDocument/2006/relationships/hyperlink" Target="https://www.pisepub.vd.ch/PisePub/asp/Main.aspx?Server=S014504P&amp;Project=110+V%C3%A9hicules+SAN&amp;evt=2001&amp;src=Main.aspx.shared.fbb.fb.2001&amp;folderID=45EB0B6C499F29AECCEBA8A1AAAA95C3" TargetMode="External"/><Relationship Id="rId59" Type="http://schemas.openxmlformats.org/officeDocument/2006/relationships/hyperlink" Target="http://www.bafu.admin.ch/dam/bafu/en/dokumente/klima/klima-climatereporting/National_Inventory_Report_CHE.pdf.download.pdf/National_Inventory_Report_CHE_2019.pdf" TargetMode="External"/><Relationship Id="rId67" Type="http://schemas.openxmlformats.org/officeDocument/2006/relationships/hyperlink" Target="http://www.bafu.admin.ch/dam/bafu/en/dokumente/klima/klima-climatereporting/National_Inventory_Report_CHE.pdf.download.pdf/National_Inventory_Report_CHE_2019.pdf" TargetMode="External"/><Relationship Id="rId20" Type="http://schemas.openxmlformats.org/officeDocument/2006/relationships/hyperlink" Target="https://www.pxweb.bfs.admin.ch/pxweb/fr/px-x-0204000000_102/px-x-0204000000_102/px-x-0204000000_102.px" TargetMode="External"/><Relationship Id="rId41" Type="http://schemas.openxmlformats.org/officeDocument/2006/relationships/hyperlink" Target="https://www.pisepub.vd.ch/PisePub/asp/Main.aspx?Server=S014504P&amp;Project=110+V%C3%A9hicules+SAN&amp;evt=2001&amp;src=Main.aspx.shared.fbb.fb.2001&amp;folderID=45EB0B6C499F29AECCEBA8A1AAAA95C3" TargetMode="External"/><Relationship Id="rId54" Type="http://schemas.openxmlformats.org/officeDocument/2006/relationships/hyperlink" Target="https://www.holcim.ch/sites/switzerland/files/atoms/files/180925_hch_focus_ciment_eclepens_rz_web-lowres-pdf_1.pdf" TargetMode="External"/><Relationship Id="rId62" Type="http://schemas.openxmlformats.org/officeDocument/2006/relationships/hyperlink" Target="https://www.bafu.admin.ch/dam/bafu/de/dokumente/luft/fachinfo-daten/Switzerlands-Informative-Inventory-Report-2019.pdf.download.pdf/switzerlands-informative-rep-2021.pdf" TargetMode="External"/><Relationship Id="rId70" Type="http://schemas.openxmlformats.org/officeDocument/2006/relationships/hyperlink" Target="https://www.bafu.admin.ch/dam/bafu/de/dokumente/luft/fachinfo-daten/Switzerlands-Informative-Inventory-Report-2019.pdf.download.pdf/switzerlands-informative-rep-2021.pdf" TargetMode="External"/><Relationship Id="rId75" Type="http://schemas.openxmlformats.org/officeDocument/2006/relationships/hyperlink" Target="http://www.bafu.admin.ch/dam/bafu/en/dokumente/klima/klima-climatereporting/National_Inventory_Report_CHE.pdf.download.pdf/National_Inventory_Report_CHE_2019.pdf" TargetMode="External"/><Relationship Id="rId83" Type="http://schemas.openxmlformats.org/officeDocument/2006/relationships/hyperlink" Target="http://www.bafu.admin.ch/dam/bafu/en/dokumente/klima/klima-climatereporting/National_Inventory_Report_CHE.pdf.download.pdf/National_Inventory_Report_CHE_2019.pdf" TargetMode="External"/><Relationship Id="rId1" Type="http://schemas.openxmlformats.org/officeDocument/2006/relationships/hyperlink" Target="https://www.pxweb.bfs.admin.ch/pxweb/fr/px-x-0204000000_102/px-x-0204000000_102/px-x-0204000000_102.px" TargetMode="External"/><Relationship Id="rId6" Type="http://schemas.openxmlformats.org/officeDocument/2006/relationships/hyperlink" Target="https://www.pxweb.bfs.admin.ch/pxweb/fr/px-x-0702000000_106/px-x-0702000000_106/px-x-0702000000_106.px" TargetMode="External"/><Relationship Id="rId15" Type="http://schemas.openxmlformats.org/officeDocument/2006/relationships/hyperlink" Target="https://www.pxweb.bfs.admin.ch/pxweb/fr/px-x-0204000000_102/px-x-0204000000_102/px-x-0204000000_102.px" TargetMode="External"/><Relationship Id="rId23" Type="http://schemas.openxmlformats.org/officeDocument/2006/relationships/hyperlink" Target="https://www.bfs.admin.ch/bfs/fr/home/statistiques/population/effectif-evolution/population.assetdetail.13707339.html" TargetMode="External"/><Relationship Id="rId28" Type="http://schemas.openxmlformats.org/officeDocument/2006/relationships/hyperlink" Target="https://www.pxweb.bfs.admin.ch/pxweb/fr/px-x-0204000000_102/px-x-0204000000_102/px-x-0204000000_102.px" TargetMode="External"/><Relationship Id="rId36" Type="http://schemas.openxmlformats.org/officeDocument/2006/relationships/hyperlink" Target="https://www.vd.ch/fileadmin/user_upload/organisation/dfin/statvd/Dom_08/Tableaux/T08.03.01.xlsx" TargetMode="External"/><Relationship Id="rId49" Type="http://schemas.openxmlformats.org/officeDocument/2006/relationships/hyperlink" Target="https://www.pisepub.vd.ch/PisePub/asp/Main.aspx?Server=S014504P&amp;Project=110+V%C3%A9hicules+SAN&amp;evt=2001&amp;src=Main.aspx.shared.fbb.fb.2001&amp;folderID=45EB0B6C499F29AECCEBA8A1AAAA95C3" TargetMode="External"/><Relationship Id="rId57" Type="http://schemas.openxmlformats.org/officeDocument/2006/relationships/hyperlink" Target="http://www.bafu.admin.ch/dam/bafu/en/dokumente/klima/klima-climatereporting/National_Inventory_Report_CHE.pdf.download.pdf/National_Inventory_Report_CHE_2019.pdf" TargetMode="External"/><Relationship Id="rId10" Type="http://schemas.openxmlformats.org/officeDocument/2006/relationships/hyperlink" Target="https://www.bfs.admin.ch/bfs/fr/home/statistiques/population/effectif-evolution/population.assetdetail.13707339.html" TargetMode="External"/><Relationship Id="rId31" Type="http://schemas.openxmlformats.org/officeDocument/2006/relationships/hyperlink" Target="https://www.vd.ch/fileadmin/user_upload/organisation/dfin/statvd/Dom_08/Tableaux/T08.03.01.xlsx" TargetMode="External"/><Relationship Id="rId44" Type="http://schemas.openxmlformats.org/officeDocument/2006/relationships/hyperlink" Target="https://www.pisepub.vd.ch/PisePub/asp/Main.aspx?Server=S014504P&amp;Project=110+V%C3%A9hicules+SAN&amp;evt=2001&amp;src=Main.aspx.shared.fbb.fb.2001&amp;folderID=45EB0B6C499F29AECCEBA8A1AAAA95C3" TargetMode="External"/><Relationship Id="rId52" Type="http://schemas.openxmlformats.org/officeDocument/2006/relationships/hyperlink" Target="https://www.holcim.ch/sites/switzerland/files/atoms/files/180925_hch_focus_ciment_eclepens_rz_web-lowres-pdf_1.pdf" TargetMode="External"/><Relationship Id="rId60" Type="http://schemas.openxmlformats.org/officeDocument/2006/relationships/hyperlink" Target="https://www.bafu.admin.ch/dam/bafu/de/dokumente/luft/fachinfo-daten/Switzerlands-Informative-Inventory-Report-2019.pdf.download.pdf/switzerlands-informative-rep-2021.pdf" TargetMode="External"/><Relationship Id="rId65" Type="http://schemas.openxmlformats.org/officeDocument/2006/relationships/hyperlink" Target="http://www.bafu.admin.ch/dam/bafu/en/dokumente/klima/klima-climatereporting/National_Inventory_Report_CHE.pdf.download.pdf/National_Inventory_Report_CHE_2019.pdf" TargetMode="External"/><Relationship Id="rId73" Type="http://schemas.openxmlformats.org/officeDocument/2006/relationships/hyperlink" Target="http://www.bafu.admin.ch/dam/bafu/en/dokumente/klima/klima-climatereporting/National_Inventory_Report_CHE.pdf.download.pdf/National_Inventory_Report_CHE_2019.pdf" TargetMode="External"/><Relationship Id="rId78" Type="http://schemas.openxmlformats.org/officeDocument/2006/relationships/hyperlink" Target="https://www.bafu.admin.ch/dam/bafu/de/dokumente/luft/fachinfo-daten/Switzerlands-Informative-Inventory-Report-2019.pdf.download.pdf/switzerlands-informative-rep-2021.pdf" TargetMode="External"/><Relationship Id="rId81" Type="http://schemas.openxmlformats.org/officeDocument/2006/relationships/hyperlink" Target="http://www.bafu.admin.ch/dam/bafu/en/dokumente/klima/klima-climatereporting/National_Inventory_Report_CHE.pdf.download.pdf/National_Inventory_Report_CHE_2019.pdf" TargetMode="External"/><Relationship Id="rId4" Type="http://schemas.openxmlformats.org/officeDocument/2006/relationships/hyperlink" Target="https://www.pxweb.bfs.admin.ch/pxweb/fr/px-x-0702000000_106/px-x-0702000000_106/px-x-0702000000_106.px" TargetMode="External"/><Relationship Id="rId9" Type="http://schemas.openxmlformats.org/officeDocument/2006/relationships/hyperlink" Target="https://www.pxweb.bfs.admin.ch/pxweb/fr/px-x-0204000000_102/px-x-0204000000_102/px-x-0204000000_102.px" TargetMode="External"/><Relationship Id="rId13" Type="http://schemas.openxmlformats.org/officeDocument/2006/relationships/hyperlink" Target="https://www.pxweb.bfs.admin.ch/pxweb/fr/px-x-0204000000_102/px-x-0204000000_102/px-x-0204000000_102.px" TargetMode="External"/><Relationship Id="rId18" Type="http://schemas.openxmlformats.org/officeDocument/2006/relationships/hyperlink" Target="https://www.vd.ch/themes/environnement/eaux/protection-des-eaux-epuration-pgee-agriculture-biologie-et-chimie-des-eaux/evacuation-et-epuration-des-eaux/stations-depuration-des-eaux-usees-step/" TargetMode="External"/><Relationship Id="rId39" Type="http://schemas.openxmlformats.org/officeDocument/2006/relationships/hyperlink" Target="https://www.vd.ch/fileadmin/user_upload/organisation/dfin/statvd/Dom_08/Tableaux/T08.03.01.xlsx" TargetMode="External"/><Relationship Id="rId34" Type="http://schemas.openxmlformats.org/officeDocument/2006/relationships/hyperlink" Target="https://www.vd.ch/fileadmin/user_upload/organisation/dfin/statvd/Dom_08/Tableaux/T08.03.01.xlsx" TargetMode="External"/><Relationship Id="rId50" Type="http://schemas.openxmlformats.org/officeDocument/2006/relationships/hyperlink" Target="https://www.holcim.ch/sites/switzerland/files/atoms/files/180925_hch_focus_ciment_eclepens_rz_web-lowres-pdf_1.pdf" TargetMode="External"/><Relationship Id="rId55" Type="http://schemas.openxmlformats.org/officeDocument/2006/relationships/hyperlink" Target="https://www.holcim.ch/sites/switzerland/files/atoms/files/180925_hch_focus_ciment_eclepens_rz_web-lowres-pdf_1.pdf" TargetMode="External"/><Relationship Id="rId76" Type="http://schemas.openxmlformats.org/officeDocument/2006/relationships/hyperlink" Target="https://www.bafu.admin.ch/dam/bafu/de/dokumente/luft/fachinfo-daten/Switzerlands-Informative-Inventory-Report-2019.pdf.download.pdf/switzerlands-informative-rep-2021.pdf" TargetMode="External"/><Relationship Id="rId7" Type="http://schemas.openxmlformats.org/officeDocument/2006/relationships/hyperlink" Target="https://www.pxweb.bfs.admin.ch/pxweb/fr/px-x-0204000000_102/px-x-0204000000_102/px-x-0204000000_102.px" TargetMode="External"/><Relationship Id="rId71" Type="http://schemas.openxmlformats.org/officeDocument/2006/relationships/hyperlink" Target="http://www.bafu.admin.ch/dam/bafu/en/dokumente/klima/klima-climatereporting/National_Inventory_Report_CHE.pdf.download.pdf/National_Inventory_Report_CHE_2019.pdf" TargetMode="External"/><Relationship Id="rId2" Type="http://schemas.openxmlformats.org/officeDocument/2006/relationships/hyperlink" Target="https://ec.europa.eu/eurostat/web/products-manuals-and-guidelines/-/KS-GQ-18-006" TargetMode="External"/><Relationship Id="rId29" Type="http://schemas.openxmlformats.org/officeDocument/2006/relationships/hyperlink" Target="https://www.bfs.admin.ch/bfs/fr/home/statistiques/population/effectif-evolution/population.assetdetail.13707339.html" TargetMode="External"/><Relationship Id="rId24" Type="http://schemas.openxmlformats.org/officeDocument/2006/relationships/hyperlink" Target="https://www.pxweb.bfs.admin.ch/pxweb/fr/px-x-0204000000_102/px-x-0204000000_102/px-x-0204000000_102.px" TargetMode="External"/><Relationship Id="rId40" Type="http://schemas.openxmlformats.org/officeDocument/2006/relationships/hyperlink" Target="https://www.vd.ch/fileadmin/user_upload/organisation/dfin/statvd/Dom_08/Tableaux/T08.03.01.xlsx" TargetMode="External"/><Relationship Id="rId45" Type="http://schemas.openxmlformats.org/officeDocument/2006/relationships/hyperlink" Target="https://www.pisepub.vd.ch/PisePub/asp/Main.aspx?Server=S014504P&amp;Project=110+V%C3%A9hicules+SAN&amp;evt=2001&amp;src=Main.aspx.shared.fbb.fb.2001&amp;folderID=45EB0B6C499F29AECCEBA8A1AAAA95C3" TargetMode="External"/><Relationship Id="rId66" Type="http://schemas.openxmlformats.org/officeDocument/2006/relationships/hyperlink" Target="https://www.bafu.admin.ch/dam/bafu/de/dokumente/luft/fachinfo-daten/Switzerlands-Informative-Inventory-Report-2019.pdf.download.pdf/switzerlands-informative-rep-2021.pdf" TargetMode="External"/><Relationship Id="rId61" Type="http://schemas.openxmlformats.org/officeDocument/2006/relationships/hyperlink" Target="http://www.bafu.admin.ch/dam/bafu/en/dokumente/klima/klima-climatereporting/National_Inventory_Report_CHE.pdf.download.pdf/National_Inventory_Report_CHE_2019.pdf" TargetMode="External"/><Relationship Id="rId82" Type="http://schemas.openxmlformats.org/officeDocument/2006/relationships/hyperlink" Target="https://www.bafu.admin.ch/dam/bafu/de/dokumente/luft/fachinfo-daten/Switzerlands-Informative-Inventory-Report-2019.pdf.download.pdf/switzerlands-informative-rep-2021.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fs.admin.ch/bfs/fr/home/statistiques/population/effectif-evolution.assetdetail.13707339.htm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pxweb.bfs.admin.ch/pxweb/fr/px-x-0204000000_102/px-x-0204000000_102/px-x-0204000000_102.px" TargetMode="External"/><Relationship Id="rId21" Type="http://schemas.openxmlformats.org/officeDocument/2006/relationships/hyperlink" Target="https://ww2.sig-ge.ch/sites/default/files/inline-files/eaux_usees_2017_0.pdf" TargetMode="External"/><Relationship Id="rId42" Type="http://schemas.openxmlformats.org/officeDocument/2006/relationships/hyperlink" Target="https://www.bfe.admin.ch/bfe/en/home/supply/statistics-and-geodata/energy-statistics/sector-statistics.html" TargetMode="External"/><Relationship Id="rId47" Type="http://schemas.openxmlformats.org/officeDocument/2006/relationships/hyperlink" Target="https://www.ge.ch/statistique/tel/domaines/08/08_03/T_08_03_5_01.xls" TargetMode="External"/><Relationship Id="rId63" Type="http://schemas.openxmlformats.org/officeDocument/2006/relationships/hyperlink" Target="https://www.ge.ch/statistique/tel/domaines/08/08_03/T_08_03_1_01.xls" TargetMode="External"/><Relationship Id="rId68" Type="http://schemas.openxmlformats.org/officeDocument/2006/relationships/hyperlink" Target="https://www.ge.ch/statistique/tel/domaines/08/08_03/T_08_03_3_01.xls" TargetMode="External"/><Relationship Id="rId84" Type="http://schemas.openxmlformats.org/officeDocument/2006/relationships/hyperlink" Target="http://www.bafu.admin.ch/dam/bafu/en/dokumente/klima/klima-climatereporting/National_Inventory_Report_CHE.pdf.download.pdf/National_Inventory_Report_CHE_2019.pdf" TargetMode="External"/><Relationship Id="rId89" Type="http://schemas.openxmlformats.org/officeDocument/2006/relationships/hyperlink" Target="https://www.ipcc-nggip.iges.or.jp/public/2006gl/pdf/4_Volume4/V4_10_Ch10_Livestock.pdf" TargetMode="External"/><Relationship Id="rId16" Type="http://schemas.openxmlformats.org/officeDocument/2006/relationships/hyperlink" Target="https://www.bfs.admin.ch/bfs/fr/home/statistiques/espace-environnement/utilisation-couverture-sol/surfaces-habitat-infrastructure/degre-impermeabilisation.assetdetail.11007194.html" TargetMode="External"/><Relationship Id="rId11" Type="http://schemas.openxmlformats.org/officeDocument/2006/relationships/hyperlink" Target="https://www.pxweb.bfs.admin.ch/pxweb/fr/px-x-0204000000_102/px-x-0204000000_102/px-x-0204000000_102.px" TargetMode="External"/><Relationship Id="rId32" Type="http://schemas.openxmlformats.org/officeDocument/2006/relationships/hyperlink" Target="https://www.pxweb.bfs.admin.ch/pxweb/fr/px-x-0204000000_102/px-x-0204000000_102/px-x-0204000000_102.px" TargetMode="External"/><Relationship Id="rId37" Type="http://schemas.openxmlformats.org/officeDocument/2006/relationships/hyperlink" Target="https://www.bfe.admin.ch/bfe/en/home/supply/statistics-and-geodata/energy-statistics/sector-statistics.html" TargetMode="External"/><Relationship Id="rId53" Type="http://schemas.openxmlformats.org/officeDocument/2006/relationships/hyperlink" Target="https://www.ge.ch/statistique/tel/domaines/08/08_03/T_08_03_1_01.xls" TargetMode="External"/><Relationship Id="rId58" Type="http://schemas.openxmlformats.org/officeDocument/2006/relationships/hyperlink" Target="https://www.ge.ch/statistique/tel/domaines/08/08_03/T_08_03_3_01.xls" TargetMode="External"/><Relationship Id="rId74" Type="http://schemas.openxmlformats.org/officeDocument/2006/relationships/hyperlink" Target="http://www.bafu.admin.ch/dam/bafu/en/dokumente/klima/klima-climatereporting/National_Inventory_Report_CHE.pdf.download.pdf/National_Inventory_Report_CHE_2019.pdf" TargetMode="External"/><Relationship Id="rId79" Type="http://schemas.openxmlformats.org/officeDocument/2006/relationships/hyperlink" Target="https://www.bafu.admin.ch/dam/bafu/de/dokumente/luft/fachinfo-daten/Switzerlands-Informative-Inventory-Report-2019.pdf.download.pdf/switzerlands-informative-rep-2021.pdf" TargetMode="External"/><Relationship Id="rId5" Type="http://schemas.openxmlformats.org/officeDocument/2006/relationships/hyperlink" Target="https://www.pxweb.bfs.admin.ch/pxweb/fr/px-x-0204000000_102/px-x-0204000000_102/px-x-0204000000_102.px" TargetMode="External"/><Relationship Id="rId90" Type="http://schemas.openxmlformats.org/officeDocument/2006/relationships/printerSettings" Target="../printerSettings/printerSettings3.bin"/><Relationship Id="rId14" Type="http://schemas.openxmlformats.org/officeDocument/2006/relationships/hyperlink" Target="https://www.bfs.admin.ch/bfs/fr/home/statistiques/espace-environnement/utilisation-couverture-sol/surfaces-habitat-infrastructure/degre-impermeabilisation.assetdetail.11007194.html" TargetMode="External"/><Relationship Id="rId22" Type="http://schemas.openxmlformats.org/officeDocument/2006/relationships/hyperlink" Target="https://media.sig-ge.ch/documents/sig/rapport_annuel/assainissement_eaux_usees_rapport_exploitation.pdf" TargetMode="External"/><Relationship Id="rId27" Type="http://schemas.openxmlformats.org/officeDocument/2006/relationships/hyperlink" Target="https://www.bfs.admin.ch/bfs/fr/home/statistiques/population/effectif-evolution/population.assetdetail.13707339.html" TargetMode="External"/><Relationship Id="rId30" Type="http://schemas.openxmlformats.org/officeDocument/2006/relationships/hyperlink" Target="https://www.pxweb.bfs.admin.ch/pxweb/fr/px-x-0204000000_102/px-x-0204000000_102/px-x-0204000000_102.px" TargetMode="External"/><Relationship Id="rId35" Type="http://schemas.openxmlformats.org/officeDocument/2006/relationships/hyperlink" Target="https://www.bfe.admin.ch/bfe/en/home/supply/statistics-and-geodata/energy-statistics/sector-statistics.html" TargetMode="External"/><Relationship Id="rId43" Type="http://schemas.openxmlformats.org/officeDocument/2006/relationships/hyperlink" Target="https://www.bfe.admin.ch/bfe/en/home/supply/statistics-and-geodata/energy-statistics/sector-statistics.html" TargetMode="External"/><Relationship Id="rId48" Type="http://schemas.openxmlformats.org/officeDocument/2006/relationships/hyperlink" Target="https://www.ge.ch/statistique/tel/domaines/08/08_03/T_08_03_5_01.xls" TargetMode="External"/><Relationship Id="rId56" Type="http://schemas.openxmlformats.org/officeDocument/2006/relationships/hyperlink" Target="https://www.ge.ch/statistique/tel/domaines/08/08_03/T_08_03_3_01.xls" TargetMode="External"/><Relationship Id="rId64" Type="http://schemas.openxmlformats.org/officeDocument/2006/relationships/hyperlink" Target="https://www.ge.ch/statistique/tel/domaines/08/08_03/T_08_03_3_01.xls" TargetMode="External"/><Relationship Id="rId69" Type="http://schemas.openxmlformats.org/officeDocument/2006/relationships/hyperlink" Target="https://www.bafu.admin.ch/dam/bafu/de/dokumente/luft/fachinfo-daten/Switzerlands-Informative-Inventory-Report-2019.pdf.download.pdf/switzerlands-informative-rep-2021.pdf" TargetMode="External"/><Relationship Id="rId77" Type="http://schemas.openxmlformats.org/officeDocument/2006/relationships/hyperlink" Target="https://www.bafu.admin.ch/dam/bafu/de/dokumente/luft/fachinfo-daten/Switzerlands-Informative-Inventory-Report-2019.pdf.download.pdf/switzerlands-informative-rep-2021.pdf" TargetMode="External"/><Relationship Id="rId8" Type="http://schemas.openxmlformats.org/officeDocument/2006/relationships/hyperlink" Target="https://www.pxweb.bfs.admin.ch/pxweb/fr/px-x-0702000000_106/px-x-0702000000_106/px-x-0702000000_106.px" TargetMode="External"/><Relationship Id="rId51" Type="http://schemas.openxmlformats.org/officeDocument/2006/relationships/hyperlink" Target="https://www.ge.ch/statistique/tel/domaines/08/08_03/T_08_03_1_01.xls" TargetMode="External"/><Relationship Id="rId72" Type="http://schemas.openxmlformats.org/officeDocument/2006/relationships/hyperlink" Target="http://www.bafu.admin.ch/dam/bafu/en/dokumente/klima/klima-climatereporting/National_Inventory_Report_CHE.pdf.download.pdf/National_Inventory_Report_CHE_2019.pdf" TargetMode="External"/><Relationship Id="rId80" Type="http://schemas.openxmlformats.org/officeDocument/2006/relationships/hyperlink" Target="http://www.bafu.admin.ch/dam/bafu/en/dokumente/klima/klima-climatereporting/National_Inventory_Report_CHE.pdf.download.pdf/National_Inventory_Report_CHE_2019.pdf" TargetMode="External"/><Relationship Id="rId85" Type="http://schemas.openxmlformats.org/officeDocument/2006/relationships/hyperlink" Target="https://www.bafu.admin.ch/dam/bafu/de/dokumente/luft/fachinfo-daten/Switzerlands-Informative-Inventory-Report-2019.pdf.download.pdf/switzerlands-informative-rep-2021.pdf" TargetMode="External"/><Relationship Id="rId3" Type="http://schemas.openxmlformats.org/officeDocument/2006/relationships/hyperlink" Target="https://www.pxweb.bfs.admin.ch/pxweb/fr/px-x-0204000000_102/px-x-0204000000_102/px-x-0204000000_102.px" TargetMode="External"/><Relationship Id="rId12" Type="http://schemas.openxmlformats.org/officeDocument/2006/relationships/hyperlink" Target="https://www.bfs.admin.ch/bfs/fr/home/statistiques/population/effectif-evolution/population.assetdetail.13707339.html" TargetMode="External"/><Relationship Id="rId17" Type="http://schemas.openxmlformats.org/officeDocument/2006/relationships/hyperlink" Target="https://ww2.sig-ge.ch/sites/default/files/inline-files/eaux_usees_2017_0.pdf" TargetMode="External"/><Relationship Id="rId25" Type="http://schemas.openxmlformats.org/officeDocument/2006/relationships/hyperlink" Target="https://www.bfs.admin.ch/bfs/fr/home/statistiques/population/effectif-evolution/population.assetdetail.13707339.html" TargetMode="External"/><Relationship Id="rId33" Type="http://schemas.openxmlformats.org/officeDocument/2006/relationships/hyperlink" Target="https://www.bfs.admin.ch/bfs/fr/home/statistiques/population/effectif-evolution/population.assetdetail.13707339.html" TargetMode="External"/><Relationship Id="rId38" Type="http://schemas.openxmlformats.org/officeDocument/2006/relationships/hyperlink" Target="https://www.bfe.admin.ch/bfe/en/home/supply/statistics-and-geodata/energy-statistics/sector-statistics.html" TargetMode="External"/><Relationship Id="rId46" Type="http://schemas.openxmlformats.org/officeDocument/2006/relationships/hyperlink" Target="https://www.ge.ch/statistique/tel/domaines/08/08_03/T_08_03_5_01.xls" TargetMode="External"/><Relationship Id="rId59" Type="http://schemas.openxmlformats.org/officeDocument/2006/relationships/hyperlink" Target="https://www.ge.ch/statistique/tel/domaines/08/08_03/T_08_03_1_01.xls" TargetMode="External"/><Relationship Id="rId67" Type="http://schemas.openxmlformats.org/officeDocument/2006/relationships/hyperlink" Target="https://www.ge.ch/statistique/tel/domaines/08/08_03/T_08_03_1_01.xls" TargetMode="External"/><Relationship Id="rId20" Type="http://schemas.openxmlformats.org/officeDocument/2006/relationships/hyperlink" Target="https://media.sig-ge.ch/documents/sig/rapport_annuel/assainissement_eaux_usees_rapport_exploitation.pdf" TargetMode="External"/><Relationship Id="rId41" Type="http://schemas.openxmlformats.org/officeDocument/2006/relationships/hyperlink" Target="https://www.bfe.admin.ch/bfe/en/home/supply/statistics-and-geodata/energy-statistics/sector-statistics.html" TargetMode="External"/><Relationship Id="rId54" Type="http://schemas.openxmlformats.org/officeDocument/2006/relationships/hyperlink" Target="https://www.ge.ch/statistique/tel/domaines/08/08_03/T_08_03_3_01.xls" TargetMode="External"/><Relationship Id="rId62" Type="http://schemas.openxmlformats.org/officeDocument/2006/relationships/hyperlink" Target="https://www.ge.ch/statistique/tel/domaines/08/08_03/T_08_03_3_01.xls" TargetMode="External"/><Relationship Id="rId70" Type="http://schemas.openxmlformats.org/officeDocument/2006/relationships/hyperlink" Target="http://www.bafu.admin.ch/dam/bafu/en/dokumente/klima/klima-climatereporting/National_Inventory_Report_CHE.pdf.download.pdf/National_Inventory_Report_CHE_2019.pdf" TargetMode="External"/><Relationship Id="rId75" Type="http://schemas.openxmlformats.org/officeDocument/2006/relationships/hyperlink" Target="https://www.bafu.admin.ch/dam/bafu/de/dokumente/luft/fachinfo-daten/Switzerlands-Informative-Inventory-Report-2019.pdf.download.pdf/switzerlands-informative-rep-2021.pdf" TargetMode="External"/><Relationship Id="rId83" Type="http://schemas.openxmlformats.org/officeDocument/2006/relationships/hyperlink" Target="https://www.bafu.admin.ch/dam/bafu/de/dokumente/luft/fachinfo-daten/Switzerlands-Informative-Inventory-Report-2019.pdf.download.pdf/switzerlands-informative-rep-2021.pdf" TargetMode="External"/><Relationship Id="rId88" Type="http://schemas.openxmlformats.org/officeDocument/2006/relationships/hyperlink" Target="http://www.bafu.admin.ch/dam/bafu/en/dokumente/klima/klima-climatereporting/National_Inventory_Report_CHE.pdf.download.pdf/National_Inventory_Report_CHE_2019.pdf" TargetMode="External"/><Relationship Id="rId1" Type="http://schemas.openxmlformats.org/officeDocument/2006/relationships/hyperlink" Target="https://www.pxweb.bfs.admin.ch/pxweb/fr/px-x-0204000000_102/px-x-0204000000_102/px-x-0204000000_102.px" TargetMode="External"/><Relationship Id="rId6" Type="http://schemas.openxmlformats.org/officeDocument/2006/relationships/hyperlink" Target="https://www.pxweb.bfs.admin.ch/pxweb/fr/px-x-0702000000_106/px-x-0702000000_106/px-x-0702000000_106.px" TargetMode="External"/><Relationship Id="rId15" Type="http://schemas.openxmlformats.org/officeDocument/2006/relationships/hyperlink" Target="https://www.pxweb.bfs.admin.ch/pxweb/fr/px-x-0204000000_102/px-x-0204000000_102/px-x-0204000000_102.px" TargetMode="External"/><Relationship Id="rId23" Type="http://schemas.openxmlformats.org/officeDocument/2006/relationships/hyperlink" Target="https://www.ge.ch/document/dechets-statistiques-dechets-urbains-industriels-chantier" TargetMode="External"/><Relationship Id="rId28" Type="http://schemas.openxmlformats.org/officeDocument/2006/relationships/hyperlink" Target="https://www.pxweb.bfs.admin.ch/pxweb/fr/px-x-0204000000_102/px-x-0204000000_102/px-x-0204000000_102.px" TargetMode="External"/><Relationship Id="rId36" Type="http://schemas.openxmlformats.org/officeDocument/2006/relationships/hyperlink" Target="https://www.bfe.admin.ch/bfe/en/home/supply/statistics-and-geodata/energy-statistics/sector-statistics.html" TargetMode="External"/><Relationship Id="rId49" Type="http://schemas.openxmlformats.org/officeDocument/2006/relationships/hyperlink" Target="https://www.ge.ch/statistique/tel/domaines/08/08_03/T_08_03_5_01.xls" TargetMode="External"/><Relationship Id="rId57" Type="http://schemas.openxmlformats.org/officeDocument/2006/relationships/hyperlink" Target="https://www.ge.ch/statistique/tel/domaines/08/08_03/T_08_03_1_01.xls" TargetMode="External"/><Relationship Id="rId10" Type="http://schemas.openxmlformats.org/officeDocument/2006/relationships/hyperlink" Target="https://www.bfs.admin.ch/bfs/fr/home/statistiques/population/effectif-evolution/population.assetdetail.13707339.html" TargetMode="External"/><Relationship Id="rId31" Type="http://schemas.openxmlformats.org/officeDocument/2006/relationships/hyperlink" Target="https://www.bfs.admin.ch/bfs/fr/home/statistiques/population/effectif-evolution/population.assetdetail.13707339.html" TargetMode="External"/><Relationship Id="rId44" Type="http://schemas.openxmlformats.org/officeDocument/2006/relationships/hyperlink" Target="https://www.ge.ch/statistique/tel/domaines/08/08_03/T_08_03_5_01.xls" TargetMode="External"/><Relationship Id="rId52" Type="http://schemas.openxmlformats.org/officeDocument/2006/relationships/hyperlink" Target="https://www.ge.ch/statistique/tel/domaines/08/08_03/T_08_03_3_01.xls" TargetMode="External"/><Relationship Id="rId60" Type="http://schemas.openxmlformats.org/officeDocument/2006/relationships/hyperlink" Target="https://www.ge.ch/statistique/tel/domaines/08/08_03/T_08_03_3_01.xls" TargetMode="External"/><Relationship Id="rId65" Type="http://schemas.openxmlformats.org/officeDocument/2006/relationships/hyperlink" Target="https://www.ge.ch/statistique/tel/domaines/08/08_03/T_08_03_1_01.xls" TargetMode="External"/><Relationship Id="rId73" Type="http://schemas.openxmlformats.org/officeDocument/2006/relationships/hyperlink" Target="https://www.bafu.admin.ch/dam/bafu/de/dokumente/luft/fachinfo-daten/Switzerlands-Informative-Inventory-Report-2019.pdf.download.pdf/switzerlands-informative-rep-2021.pdf" TargetMode="External"/><Relationship Id="rId78" Type="http://schemas.openxmlformats.org/officeDocument/2006/relationships/hyperlink" Target="http://www.bafu.admin.ch/dam/bafu/en/dokumente/klima/klima-climatereporting/National_Inventory_Report_CHE.pdf.download.pdf/National_Inventory_Report_CHE_2019.pdf" TargetMode="External"/><Relationship Id="rId81" Type="http://schemas.openxmlformats.org/officeDocument/2006/relationships/hyperlink" Target="https://www.bafu.admin.ch/dam/bafu/de/dokumente/luft/fachinfo-daten/Switzerlands-Informative-Inventory-Report-2019.pdf.download.pdf/switzerlands-informative-rep-2021.pdf" TargetMode="External"/><Relationship Id="rId86" Type="http://schemas.openxmlformats.org/officeDocument/2006/relationships/hyperlink" Target="http://www.bafu.admin.ch/dam/bafu/en/dokumente/klima/klima-climatereporting/National_Inventory_Report_CHE.pdf.download.pdf/National_Inventory_Report_CHE_2019.pdf" TargetMode="External"/><Relationship Id="rId4" Type="http://schemas.openxmlformats.org/officeDocument/2006/relationships/hyperlink" Target="https://www.pxweb.bfs.admin.ch/pxweb/fr/px-x-0702000000_106/px-x-0702000000_106/px-x-0702000000_106.px" TargetMode="External"/><Relationship Id="rId9" Type="http://schemas.openxmlformats.org/officeDocument/2006/relationships/hyperlink" Target="https://www.pxweb.bfs.admin.ch/pxweb/fr/px-x-0204000000_102/px-x-0204000000_102/px-x-0204000000_102.px" TargetMode="External"/><Relationship Id="rId13" Type="http://schemas.openxmlformats.org/officeDocument/2006/relationships/hyperlink" Target="https://www.pxweb.bfs.admin.ch/pxweb/fr/px-x-0204000000_102/px-x-0204000000_102/px-x-0204000000_102.px" TargetMode="External"/><Relationship Id="rId18" Type="http://schemas.openxmlformats.org/officeDocument/2006/relationships/hyperlink" Target="https://media.sig-ge.ch/documents/sig/rapport_annuel/assainissement_eaux_usees_rapport_exploitation.pdf" TargetMode="External"/><Relationship Id="rId39" Type="http://schemas.openxmlformats.org/officeDocument/2006/relationships/hyperlink" Target="https://www.bfe.admin.ch/bfe/en/home/supply/statistics-and-geodata/energy-statistics/sector-statistics.html" TargetMode="External"/><Relationship Id="rId34" Type="http://schemas.openxmlformats.org/officeDocument/2006/relationships/hyperlink" Target="https://www.pxweb.bfs.admin.ch/pxweb/fr/px-x-0204000000_102/px-x-0204000000_102/px-x-0204000000_102.px" TargetMode="External"/><Relationship Id="rId50" Type="http://schemas.openxmlformats.org/officeDocument/2006/relationships/hyperlink" Target="https://www.ge.ch/statistique/tel/domaines/08/08_03/T_08_03_5_01.xls" TargetMode="External"/><Relationship Id="rId55" Type="http://schemas.openxmlformats.org/officeDocument/2006/relationships/hyperlink" Target="https://www.ge.ch/statistique/tel/domaines/08/08_03/T_08_03_1_01.xls" TargetMode="External"/><Relationship Id="rId76" Type="http://schemas.openxmlformats.org/officeDocument/2006/relationships/hyperlink" Target="http://www.bafu.admin.ch/dam/bafu/en/dokumente/klima/klima-climatereporting/National_Inventory_Report_CHE.pdf.download.pdf/National_Inventory_Report_CHE_2019.pdf" TargetMode="External"/><Relationship Id="rId7" Type="http://schemas.openxmlformats.org/officeDocument/2006/relationships/hyperlink" Target="https://www.pxweb.bfs.admin.ch/pxweb/fr/px-x-0204000000_102/px-x-0204000000_102/px-x-0204000000_102.px" TargetMode="External"/><Relationship Id="rId71" Type="http://schemas.openxmlformats.org/officeDocument/2006/relationships/hyperlink" Target="https://www.bafu.admin.ch/dam/bafu/de/dokumente/luft/fachinfo-daten/Switzerlands-Informative-Inventory-Report-2019.pdf.download.pdf/switzerlands-informative-rep-2021.pdf" TargetMode="External"/><Relationship Id="rId2" Type="http://schemas.openxmlformats.org/officeDocument/2006/relationships/hyperlink" Target="https://ec.europa.eu/eurostat/web/products-manuals-and-guidelines/-/KS-GQ-18-006" TargetMode="External"/><Relationship Id="rId29" Type="http://schemas.openxmlformats.org/officeDocument/2006/relationships/hyperlink" Target="https://www.bfs.admin.ch/bfs/fr/home/statistiques/population/effectif-evolution/population.assetdetail.13707339.html" TargetMode="External"/><Relationship Id="rId24" Type="http://schemas.openxmlformats.org/officeDocument/2006/relationships/hyperlink" Target="https://www.pxweb.bfs.admin.ch/pxweb/fr/px-x-0204000000_102/px-x-0204000000_102/px-x-0204000000_102.px" TargetMode="External"/><Relationship Id="rId40" Type="http://schemas.openxmlformats.org/officeDocument/2006/relationships/hyperlink" Target="https://www.bfe.admin.ch/bfe/en/home/supply/statistics-and-geodata/energy-statistics/sector-statistics.html" TargetMode="External"/><Relationship Id="rId45" Type="http://schemas.openxmlformats.org/officeDocument/2006/relationships/hyperlink" Target="https://www.ge.ch/statistique/tel/domaines/08/08_03/T_08_03_5_01.xls" TargetMode="External"/><Relationship Id="rId66" Type="http://schemas.openxmlformats.org/officeDocument/2006/relationships/hyperlink" Target="https://www.ge.ch/statistique/tel/domaines/08/08_03/T_08_03_3_01.xls" TargetMode="External"/><Relationship Id="rId87" Type="http://schemas.openxmlformats.org/officeDocument/2006/relationships/hyperlink" Target="https://www.bafu.admin.ch/dam/bafu/de/dokumente/luft/fachinfo-daten/Switzerlands-Informative-Inventory-Report-2019.pdf.download.pdf/switzerlands-informative-rep-2021.pdf" TargetMode="External"/><Relationship Id="rId61" Type="http://schemas.openxmlformats.org/officeDocument/2006/relationships/hyperlink" Target="https://www.ge.ch/statistique/tel/domaines/08/08_03/T_08_03_1_01.xls" TargetMode="External"/><Relationship Id="rId82" Type="http://schemas.openxmlformats.org/officeDocument/2006/relationships/hyperlink" Target="http://www.bafu.admin.ch/dam/bafu/en/dokumente/klima/klima-climatereporting/National_Inventory_Report_CHE.pdf.download.pdf/National_Inventory_Report_CHE_2019.pdf" TargetMode="External"/><Relationship Id="rId19" Type="http://schemas.openxmlformats.org/officeDocument/2006/relationships/hyperlink" Target="https://ww2.sig-ge.ch/sites/default/files/inline-files/eaux_usees_2017_0.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bfs.admin.ch/bfs/fr/home/statistiques/population/effectif-evolution.assetdetail.13707339.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xweb.bfs.admin.ch/pxweb/fr/px-x-0204000000_102/px-x-0204000000_102/px-x-0204000000_102.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D9CF-001C-4247-8C8B-0A6C5ABA5CDE}">
  <dimension ref="A1:AF48"/>
  <sheetViews>
    <sheetView tabSelected="1" topLeftCell="A18" zoomScale="83" zoomScaleNormal="83" workbookViewId="0">
      <pane xSplit="2" topLeftCell="P1" activePane="topRight" state="frozen"/>
      <selection pane="topRight" activeCell="C23" sqref="C23:V23"/>
    </sheetView>
  </sheetViews>
  <sheetFormatPr defaultRowHeight="14.5" x14ac:dyDescent="0.35"/>
  <cols>
    <col min="1" max="1" width="25.81640625" customWidth="1"/>
    <col min="2" max="2" width="28.90625" customWidth="1"/>
    <col min="3" max="22" width="18.54296875" customWidth="1"/>
    <col min="24" max="29" width="15.6328125" customWidth="1"/>
    <col min="30" max="30" width="42.453125" customWidth="1"/>
  </cols>
  <sheetData>
    <row r="1" spans="1:32" ht="33" customHeight="1" x14ac:dyDescent="0.45">
      <c r="A1" s="52" t="s">
        <v>62</v>
      </c>
      <c r="B1" s="52"/>
    </row>
    <row r="2" spans="1:32" x14ac:dyDescent="0.35">
      <c r="A2" s="53"/>
      <c r="B2" s="53"/>
    </row>
    <row r="3" spans="1:32" x14ac:dyDescent="0.35">
      <c r="A3" s="46" t="s">
        <v>166</v>
      </c>
      <c r="B3" s="5" t="s">
        <v>64</v>
      </c>
      <c r="C3" s="19" t="s">
        <v>96</v>
      </c>
      <c r="D3" s="19" t="s">
        <v>0</v>
      </c>
      <c r="E3" s="19" t="s">
        <v>97</v>
      </c>
      <c r="F3" s="19" t="s">
        <v>98</v>
      </c>
      <c r="G3" s="19" t="s">
        <v>99</v>
      </c>
      <c r="H3" s="19" t="s">
        <v>100</v>
      </c>
      <c r="I3" s="19" t="s">
        <v>101</v>
      </c>
      <c r="J3" s="19" t="s">
        <v>102</v>
      </c>
      <c r="K3" s="19" t="s">
        <v>103</v>
      </c>
      <c r="L3" s="19" t="s">
        <v>104</v>
      </c>
      <c r="M3" s="19" t="s">
        <v>105</v>
      </c>
      <c r="N3" s="19" t="s">
        <v>106</v>
      </c>
      <c r="O3" s="19" t="s">
        <v>107</v>
      </c>
      <c r="P3" s="19" t="s">
        <v>108</v>
      </c>
      <c r="Q3" s="19" t="s">
        <v>109</v>
      </c>
      <c r="R3" s="19" t="s">
        <v>110</v>
      </c>
      <c r="S3" s="19" t="s">
        <v>111</v>
      </c>
      <c r="T3" s="19" t="s">
        <v>112</v>
      </c>
      <c r="U3" s="19" t="s">
        <v>113</v>
      </c>
      <c r="V3" s="19" t="s">
        <v>114</v>
      </c>
      <c r="AF3" s="7"/>
    </row>
    <row r="4" spans="1:32" ht="15.5" x14ac:dyDescent="0.35">
      <c r="A4" s="15" t="s">
        <v>204</v>
      </c>
      <c r="B4" s="15" t="s">
        <v>63</v>
      </c>
      <c r="C4" s="12"/>
      <c r="D4" s="49">
        <f>D5+D26+D32+D41</f>
        <v>3985.2369036543751</v>
      </c>
      <c r="E4" s="49">
        <f t="shared" ref="E4:V4" si="0">E5+E26+E32+E41</f>
        <v>4104.899084456958</v>
      </c>
      <c r="F4" s="49">
        <f t="shared" si="0"/>
        <v>4200.1565618538125</v>
      </c>
      <c r="G4" s="49">
        <f t="shared" si="0"/>
        <v>4138.5703292616417</v>
      </c>
      <c r="H4" s="49">
        <f t="shared" si="0"/>
        <v>4130.1232131311417</v>
      </c>
      <c r="I4" s="49">
        <f t="shared" si="0"/>
        <v>4448.328266092898</v>
      </c>
      <c r="J4" s="49">
        <f t="shared" si="0"/>
        <v>4306.2228363355071</v>
      </c>
      <c r="K4" s="49">
        <f t="shared" si="0"/>
        <v>4222.5493054389372</v>
      </c>
      <c r="L4" s="49">
        <f t="shared" si="0"/>
        <v>4517.7935060981972</v>
      </c>
      <c r="M4" s="49">
        <f t="shared" si="0"/>
        <v>4405.7205514488087</v>
      </c>
      <c r="N4" s="49">
        <f t="shared" si="0"/>
        <v>4413.1522850162619</v>
      </c>
      <c r="O4" s="49">
        <f t="shared" si="0"/>
        <v>4210.0459566424242</v>
      </c>
      <c r="P4" s="49">
        <f t="shared" si="0"/>
        <v>4418.7084579468301</v>
      </c>
      <c r="Q4" s="49">
        <f t="shared" si="0"/>
        <v>4449.1618515061582</v>
      </c>
      <c r="R4" s="49">
        <f t="shared" si="0"/>
        <v>4451.2062852502122</v>
      </c>
      <c r="S4" s="49">
        <f t="shared" si="0"/>
        <v>4387.0605177032503</v>
      </c>
      <c r="T4" s="49">
        <f t="shared" si="0"/>
        <v>4296.1688045116152</v>
      </c>
      <c r="U4" s="49">
        <f t="shared" si="0"/>
        <v>4374.3979281180818</v>
      </c>
      <c r="V4" s="49">
        <f t="shared" si="0"/>
        <v>4180.4112681601737</v>
      </c>
      <c r="X4" s="6" t="s">
        <v>84</v>
      </c>
      <c r="Y4" s="6" t="s">
        <v>85</v>
      </c>
      <c r="Z4" s="6" t="s">
        <v>86</v>
      </c>
      <c r="AA4" s="6" t="s">
        <v>152</v>
      </c>
      <c r="AB4" s="6" t="s">
        <v>153</v>
      </c>
      <c r="AC4" s="6" t="s">
        <v>154</v>
      </c>
      <c r="AD4" s="6" t="s">
        <v>87</v>
      </c>
      <c r="AE4" s="7"/>
    </row>
    <row r="5" spans="1:32" x14ac:dyDescent="0.35">
      <c r="A5" s="25" t="s">
        <v>2</v>
      </c>
      <c r="B5" s="16" t="s">
        <v>167</v>
      </c>
      <c r="C5" s="12"/>
      <c r="D5" s="33">
        <v>3745.8046496369248</v>
      </c>
      <c r="E5" s="33">
        <v>3857.2388258781793</v>
      </c>
      <c r="F5" s="33">
        <v>3961.6875810451106</v>
      </c>
      <c r="G5" s="33">
        <v>3896.6739633753195</v>
      </c>
      <c r="H5" s="33">
        <v>3891.9753328381776</v>
      </c>
      <c r="I5" s="33">
        <v>4193.822770124063</v>
      </c>
      <c r="J5" s="33">
        <v>4071.0577877469686</v>
      </c>
      <c r="K5" s="33">
        <v>3988.5250933357484</v>
      </c>
      <c r="L5" s="33">
        <v>4264.3182696181238</v>
      </c>
      <c r="M5" s="33">
        <v>4158.1752821301816</v>
      </c>
      <c r="N5" s="33">
        <v>4179.9914983949702</v>
      </c>
      <c r="O5" s="33">
        <v>3983.6953377233058</v>
      </c>
      <c r="P5" s="33">
        <v>4177.3869321721895</v>
      </c>
      <c r="Q5" s="33">
        <v>4203.713791148969</v>
      </c>
      <c r="R5" s="33">
        <v>4213.3437795470772</v>
      </c>
      <c r="S5" s="33">
        <v>4152.960833855218</v>
      </c>
      <c r="T5" s="33">
        <v>4064.8218696037748</v>
      </c>
      <c r="U5" s="33">
        <v>4139.9865412649424</v>
      </c>
      <c r="V5" s="33">
        <v>3946.7165799669592</v>
      </c>
      <c r="X5" s="7"/>
      <c r="Y5" s="7"/>
      <c r="Z5" s="7"/>
      <c r="AA5" s="7"/>
      <c r="AB5" s="7"/>
      <c r="AC5" s="7"/>
      <c r="AD5" s="7"/>
      <c r="AE5" s="8"/>
      <c r="AF5" s="7" t="s">
        <v>57</v>
      </c>
    </row>
    <row r="6" spans="1:32" x14ac:dyDescent="0.35">
      <c r="A6" s="25" t="s">
        <v>3</v>
      </c>
      <c r="B6" s="16" t="s">
        <v>168</v>
      </c>
      <c r="C6" s="12"/>
      <c r="D6" s="12">
        <v>3716.5941511289047</v>
      </c>
      <c r="E6" s="12">
        <v>3828.170281974129</v>
      </c>
      <c r="F6" s="12">
        <v>3931.3450615285296</v>
      </c>
      <c r="G6" s="12">
        <v>3866.5931016990489</v>
      </c>
      <c r="H6" s="12">
        <v>3861.9608540623558</v>
      </c>
      <c r="I6" s="12">
        <v>4164.1059753118152</v>
      </c>
      <c r="J6" s="12">
        <v>4041.2452768470221</v>
      </c>
      <c r="K6" s="12">
        <v>3958.743507480503</v>
      </c>
      <c r="L6" s="12">
        <v>4234.373761576725</v>
      </c>
      <c r="M6" s="12">
        <v>4128.1585043566865</v>
      </c>
      <c r="N6" s="12">
        <v>4150.2421110349351</v>
      </c>
      <c r="O6" s="12">
        <v>3954.7230203512604</v>
      </c>
      <c r="P6" s="12">
        <v>4148.4381100075861</v>
      </c>
      <c r="Q6" s="12">
        <v>4174.603266925139</v>
      </c>
      <c r="R6" s="12">
        <v>4183.9601639066159</v>
      </c>
      <c r="S6" s="12">
        <v>4123.3172638388014</v>
      </c>
      <c r="T6" s="12">
        <v>4035.2111009138257</v>
      </c>
      <c r="U6" s="12">
        <v>4110.1954571609349</v>
      </c>
      <c r="V6" s="12">
        <v>3917.1652462106572</v>
      </c>
      <c r="X6" s="7"/>
      <c r="Y6" s="7"/>
      <c r="Z6" s="7"/>
      <c r="AA6" s="7"/>
      <c r="AB6" s="7"/>
      <c r="AC6" s="7"/>
      <c r="AD6" s="7"/>
      <c r="AE6" s="9"/>
      <c r="AF6" s="7" t="s">
        <v>88</v>
      </c>
    </row>
    <row r="7" spans="1:32" x14ac:dyDescent="0.35">
      <c r="A7" s="25" t="s">
        <v>4</v>
      </c>
      <c r="B7" s="16" t="s">
        <v>169</v>
      </c>
      <c r="C7" s="12"/>
      <c r="D7" s="12">
        <v>235.95213569362775</v>
      </c>
      <c r="E7" s="12">
        <v>254.67032344743728</v>
      </c>
      <c r="F7" s="12">
        <v>235.13302398821401</v>
      </c>
      <c r="G7" s="12">
        <v>238.45544733592641</v>
      </c>
      <c r="H7" s="12">
        <v>227.05514289379536</v>
      </c>
      <c r="I7" s="12">
        <v>218.89713172353095</v>
      </c>
      <c r="J7" s="12">
        <v>234.06433295067339</v>
      </c>
      <c r="K7" s="12">
        <v>222.14915485510608</v>
      </c>
      <c r="L7" s="12">
        <v>191.7081</v>
      </c>
      <c r="M7" s="12">
        <v>181.51830000000001</v>
      </c>
      <c r="N7" s="12">
        <v>188.51130000000001</v>
      </c>
      <c r="O7" s="12">
        <v>156.44340000000003</v>
      </c>
      <c r="P7" s="12">
        <v>153.44640000000001</v>
      </c>
      <c r="Q7" s="12">
        <v>139.6602</v>
      </c>
      <c r="R7" s="12">
        <v>157.94190000000003</v>
      </c>
      <c r="S7" s="12">
        <v>151.9479</v>
      </c>
      <c r="T7" s="12">
        <v>166.73310000000001</v>
      </c>
      <c r="U7" s="12">
        <v>158.94090000000003</v>
      </c>
      <c r="V7" s="12">
        <v>159.14070000000001</v>
      </c>
      <c r="X7" s="41" t="s">
        <v>147</v>
      </c>
      <c r="Y7" s="41" t="s">
        <v>150</v>
      </c>
      <c r="Z7" s="41" t="s">
        <v>151</v>
      </c>
      <c r="AA7" s="40"/>
      <c r="AB7" s="40"/>
      <c r="AC7" s="40"/>
      <c r="AD7" s="9" t="s">
        <v>156</v>
      </c>
      <c r="AE7" s="10"/>
      <c r="AF7" s="7" t="s">
        <v>89</v>
      </c>
    </row>
    <row r="8" spans="1:32" x14ac:dyDescent="0.35">
      <c r="A8" s="25" t="s">
        <v>5</v>
      </c>
      <c r="B8" s="16" t="s">
        <v>170</v>
      </c>
      <c r="C8" s="12"/>
      <c r="D8" s="12">
        <v>3480.6420154352772</v>
      </c>
      <c r="E8" s="12">
        <v>3573.4999585266914</v>
      </c>
      <c r="F8" s="12">
        <v>3696.2120375403156</v>
      </c>
      <c r="G8" s="12">
        <v>3628.1376543631227</v>
      </c>
      <c r="H8" s="12">
        <v>3634.9057111685602</v>
      </c>
      <c r="I8" s="12">
        <v>3945.2088435882843</v>
      </c>
      <c r="J8" s="12">
        <v>3807.1809438963487</v>
      </c>
      <c r="K8" s="12">
        <v>3736.5943526253968</v>
      </c>
      <c r="L8" s="12">
        <v>4042.6656615767256</v>
      </c>
      <c r="M8" s="12">
        <v>3946.6402043566873</v>
      </c>
      <c r="N8" s="12">
        <v>3961.7308110349354</v>
      </c>
      <c r="O8" s="12">
        <v>3798.2796203512607</v>
      </c>
      <c r="P8" s="12">
        <v>3994.9917100075863</v>
      </c>
      <c r="Q8" s="12">
        <v>4034.9430669251387</v>
      </c>
      <c r="R8" s="12">
        <v>4026.0182639066161</v>
      </c>
      <c r="S8" s="12">
        <v>3971.3693638388013</v>
      </c>
      <c r="T8" s="12">
        <v>3868.4780009138258</v>
      </c>
      <c r="U8" s="12">
        <v>3951.2545571609353</v>
      </c>
      <c r="V8" s="12">
        <v>3758.0245462106568</v>
      </c>
      <c r="X8" s="41" t="s">
        <v>147</v>
      </c>
      <c r="Y8" s="31" t="s">
        <v>148</v>
      </c>
      <c r="Z8" s="31" t="s">
        <v>149</v>
      </c>
      <c r="AA8" s="41" t="s">
        <v>150</v>
      </c>
      <c r="AB8" s="41" t="s">
        <v>151</v>
      </c>
      <c r="AC8" s="40"/>
      <c r="AD8" s="9" t="s">
        <v>156</v>
      </c>
    </row>
    <row r="9" spans="1:32" x14ac:dyDescent="0.35">
      <c r="A9" s="25" t="s">
        <v>6</v>
      </c>
      <c r="B9" s="16" t="s">
        <v>171</v>
      </c>
      <c r="C9" s="12"/>
      <c r="D9" s="12">
        <v>11.080820417941824</v>
      </c>
      <c r="E9" s="12">
        <v>10.97224990445762</v>
      </c>
      <c r="F9" s="12">
        <v>11.165648827014758</v>
      </c>
      <c r="G9" s="12">
        <v>11.192477769558344</v>
      </c>
      <c r="H9" s="12">
        <v>11.14762658537909</v>
      </c>
      <c r="I9" s="12">
        <v>10.682259862522132</v>
      </c>
      <c r="J9" s="12">
        <v>10.873911914019304</v>
      </c>
      <c r="K9" s="12">
        <v>10.89466300292043</v>
      </c>
      <c r="L9" s="12">
        <v>11.026231864121527</v>
      </c>
      <c r="M9" s="12">
        <v>11.240621228778991</v>
      </c>
      <c r="N9" s="12">
        <v>11.154508967494689</v>
      </c>
      <c r="O9" s="12">
        <v>10.783767783898414</v>
      </c>
      <c r="P9" s="12">
        <v>10.602079070262846</v>
      </c>
      <c r="Q9" s="12">
        <v>10.725027267635623</v>
      </c>
      <c r="R9" s="12">
        <v>10.766111418138715</v>
      </c>
      <c r="S9" s="12">
        <v>10.991341558321848</v>
      </c>
      <c r="T9" s="12">
        <v>11.080237994768662</v>
      </c>
      <c r="U9" s="12">
        <v>11.239073270083461</v>
      </c>
      <c r="V9" s="12">
        <v>11.081507173269488</v>
      </c>
      <c r="X9" s="31" t="s">
        <v>117</v>
      </c>
      <c r="Y9" s="41" t="s">
        <v>147</v>
      </c>
      <c r="Z9" s="31" t="s">
        <v>148</v>
      </c>
      <c r="AA9" s="41" t="s">
        <v>150</v>
      </c>
      <c r="AB9" s="41" t="s">
        <v>151</v>
      </c>
      <c r="AC9" s="41" t="s">
        <v>155</v>
      </c>
      <c r="AD9" s="9" t="s">
        <v>157</v>
      </c>
    </row>
    <row r="10" spans="1:32" x14ac:dyDescent="0.35">
      <c r="A10" s="25" t="s">
        <v>7</v>
      </c>
      <c r="B10" s="16" t="s">
        <v>172</v>
      </c>
      <c r="C10" s="12"/>
      <c r="D10" s="12">
        <v>4.8969429919785333E-2</v>
      </c>
      <c r="E10" s="12">
        <v>5.0177035311145833E-2</v>
      </c>
      <c r="F10" s="12">
        <v>5.1566694854665703E-2</v>
      </c>
      <c r="G10" s="12">
        <v>5.1005650595636748E-2</v>
      </c>
      <c r="H10" s="12">
        <v>5.0720041306955621E-2</v>
      </c>
      <c r="I10" s="12">
        <v>5.2131624340863096E-2</v>
      </c>
      <c r="J10" s="12">
        <v>5.1727625740187418E-2</v>
      </c>
      <c r="K10" s="12">
        <v>5.0994013629478772E-2</v>
      </c>
      <c r="L10" s="12">
        <v>5.1896655909086389E-2</v>
      </c>
      <c r="M10" s="12">
        <v>5.092374163372114E-2</v>
      </c>
      <c r="N10" s="12">
        <v>5.1112040879760137E-2</v>
      </c>
      <c r="O10" s="12">
        <v>4.834428128985753E-2</v>
      </c>
      <c r="P10" s="12">
        <v>4.9638424848653058E-2</v>
      </c>
      <c r="Q10" s="12">
        <v>4.9552085501792249E-2</v>
      </c>
      <c r="R10" s="12">
        <v>5.0624026587778898E-2</v>
      </c>
      <c r="S10" s="12">
        <v>5.0097405472744994E-2</v>
      </c>
      <c r="T10" s="12">
        <v>4.9834921832451667E-2</v>
      </c>
      <c r="U10" s="12">
        <v>5.0256689031412879E-2</v>
      </c>
      <c r="V10" s="12">
        <v>4.8413570519389E-2</v>
      </c>
      <c r="X10" s="41" t="s">
        <v>147</v>
      </c>
      <c r="Y10" s="31" t="s">
        <v>148</v>
      </c>
      <c r="Z10" s="41" t="s">
        <v>150</v>
      </c>
      <c r="AA10" s="41" t="s">
        <v>151</v>
      </c>
      <c r="AD10" s="9" t="s">
        <v>156</v>
      </c>
    </row>
    <row r="11" spans="1:32" x14ac:dyDescent="0.35">
      <c r="A11" s="25" t="s">
        <v>8</v>
      </c>
      <c r="B11" s="16" t="s">
        <v>173</v>
      </c>
      <c r="C11" s="12"/>
      <c r="D11" s="12">
        <v>3.3837486825351499</v>
      </c>
      <c r="E11" s="12">
        <v>3.413563669213397</v>
      </c>
      <c r="F11" s="12">
        <v>3.5897188438111822</v>
      </c>
      <c r="G11" s="12">
        <v>3.5315679437124539</v>
      </c>
      <c r="H11" s="12">
        <v>3.5150589692691923</v>
      </c>
      <c r="I11" s="12">
        <v>3.6351755253135734</v>
      </c>
      <c r="J11" s="12">
        <v>3.5869834148124133</v>
      </c>
      <c r="K11" s="12">
        <v>3.5557490513562171</v>
      </c>
      <c r="L11" s="12">
        <v>3.6515112196912431</v>
      </c>
      <c r="M11" s="12">
        <v>3.6013691488307171</v>
      </c>
      <c r="N11" s="12">
        <v>3.5853188728293164</v>
      </c>
      <c r="O11" s="12">
        <v>3.4741846469445785</v>
      </c>
      <c r="P11" s="12">
        <v>3.5596986209982302</v>
      </c>
      <c r="Q11" s="12">
        <v>3.5761376421337565</v>
      </c>
      <c r="R11" s="12">
        <v>3.610422877694738</v>
      </c>
      <c r="S11" s="12">
        <v>3.6010030332758505</v>
      </c>
      <c r="T11" s="12">
        <v>3.5567545733237536</v>
      </c>
      <c r="U11" s="12">
        <v>3.5876069737978051</v>
      </c>
      <c r="V11" s="12">
        <v>3.5130632829807458</v>
      </c>
      <c r="X11" s="41" t="s">
        <v>147</v>
      </c>
      <c r="Y11" s="31" t="s">
        <v>148</v>
      </c>
      <c r="Z11" s="31" t="s">
        <v>149</v>
      </c>
      <c r="AA11" s="41" t="s">
        <v>150</v>
      </c>
      <c r="AB11" s="41" t="s">
        <v>151</v>
      </c>
      <c r="AC11" s="40"/>
      <c r="AD11" s="9" t="s">
        <v>156</v>
      </c>
    </row>
    <row r="12" spans="1:32" x14ac:dyDescent="0.35">
      <c r="A12" s="25" t="s">
        <v>9</v>
      </c>
      <c r="B12" s="16" t="s">
        <v>174</v>
      </c>
      <c r="C12" s="12"/>
      <c r="D12" s="12">
        <v>8.9897103749831357E-7</v>
      </c>
      <c r="E12" s="12">
        <v>9.0211538412531759E-7</v>
      </c>
      <c r="F12" s="12">
        <v>9.0637917681117441E-7</v>
      </c>
      <c r="G12" s="12">
        <v>9.3637631558902396E-7</v>
      </c>
      <c r="H12" s="12">
        <v>9.46124293242484E-7</v>
      </c>
      <c r="I12" s="12">
        <v>9.4368398978152279E-7</v>
      </c>
      <c r="J12" s="12">
        <v>9.3671137167605217E-7</v>
      </c>
      <c r="K12" s="12">
        <v>9.084778649648596E-7</v>
      </c>
      <c r="L12" s="12">
        <v>8.624056699252771E-7</v>
      </c>
      <c r="M12" s="12">
        <v>8.572528678014369E-7</v>
      </c>
      <c r="N12" s="12">
        <v>8.88341301620888E-7</v>
      </c>
      <c r="O12" s="12">
        <v>9.0010496190411457E-7</v>
      </c>
      <c r="P12" s="12">
        <v>8.4238785616112702E-7</v>
      </c>
      <c r="Q12" s="12">
        <v>8.0786923331201678E-7</v>
      </c>
      <c r="R12" s="12">
        <v>7.7608530679622286E-7</v>
      </c>
      <c r="S12" s="12">
        <v>7.162790255435877E-7</v>
      </c>
      <c r="T12" s="12">
        <v>7.5042401356843419E-7</v>
      </c>
      <c r="U12" s="12">
        <v>6.5902435321120914E-7</v>
      </c>
      <c r="V12" s="12">
        <v>5.809094965721472E-7</v>
      </c>
      <c r="X12" s="31" t="s">
        <v>131</v>
      </c>
      <c r="Y12" s="31" t="s">
        <v>132</v>
      </c>
      <c r="Z12" s="41" t="s">
        <v>150</v>
      </c>
      <c r="AA12" s="41" t="s">
        <v>151</v>
      </c>
      <c r="AD12" s="30" t="s">
        <v>136</v>
      </c>
    </row>
    <row r="13" spans="1:32" x14ac:dyDescent="0.35">
      <c r="A13" s="25" t="s">
        <v>10</v>
      </c>
      <c r="B13" s="16" t="s">
        <v>175</v>
      </c>
      <c r="C13" s="12"/>
      <c r="D13" s="12">
        <v>5.0433157783916616E-9</v>
      </c>
      <c r="E13" s="12">
        <v>3.8225228140903292E-9</v>
      </c>
      <c r="F13" s="12">
        <v>2.5859605615154764E-9</v>
      </c>
      <c r="G13" s="12">
        <v>3.9398722956059916E-9</v>
      </c>
      <c r="H13" s="12">
        <v>2.6688978652820426E-9</v>
      </c>
      <c r="I13" s="12">
        <v>4.0852120769762892E-9</v>
      </c>
      <c r="J13" s="12">
        <v>5.5100668922120714E-9</v>
      </c>
      <c r="K13" s="12">
        <v>5.6078880553386398E-9</v>
      </c>
      <c r="L13" s="12">
        <v>5.7018556689274523E-9</v>
      </c>
      <c r="M13" s="12">
        <v>5.8118838495012676E-9</v>
      </c>
      <c r="N13" s="12">
        <v>7.4400444021849927E-9</v>
      </c>
      <c r="O13" s="12">
        <v>9.0614593480280006E-9</v>
      </c>
      <c r="P13" s="12">
        <v>1.0701842092791086E-8</v>
      </c>
      <c r="Q13" s="12">
        <v>9.2680982789141493E-9</v>
      </c>
      <c r="R13" s="12">
        <v>1.2517504948326175E-8</v>
      </c>
      <c r="S13" s="12">
        <v>1.2677504876877657E-8</v>
      </c>
      <c r="T13" s="12">
        <v>6.4002048065538101E-9</v>
      </c>
      <c r="U13" s="12">
        <v>6.46102307069813E-9</v>
      </c>
      <c r="V13" s="12">
        <v>1.1358565575433045E-8</v>
      </c>
      <c r="X13" s="31" t="s">
        <v>131</v>
      </c>
      <c r="Y13" s="31" t="s">
        <v>132</v>
      </c>
      <c r="Z13" s="41" t="s">
        <v>150</v>
      </c>
      <c r="AA13" s="41" t="s">
        <v>151</v>
      </c>
      <c r="AD13" s="30" t="s">
        <v>136</v>
      </c>
    </row>
    <row r="14" spans="1:32" x14ac:dyDescent="0.35">
      <c r="A14" s="25" t="s">
        <v>11</v>
      </c>
      <c r="B14" s="16" t="s">
        <v>176</v>
      </c>
      <c r="C14" s="12"/>
      <c r="D14" s="12">
        <v>8.8258026121854084E-9</v>
      </c>
      <c r="E14" s="12">
        <v>1.1467568442270986E-8</v>
      </c>
      <c r="F14" s="12">
        <v>1.1636822526819642E-8</v>
      </c>
      <c r="G14" s="12">
        <v>1.4446198417221969E-8</v>
      </c>
      <c r="H14" s="12">
        <v>1.6013387191692255E-8</v>
      </c>
      <c r="I14" s="12">
        <v>1.6340848307905157E-8</v>
      </c>
      <c r="J14" s="12">
        <v>1.3775167230530179E-8</v>
      </c>
      <c r="K14" s="12">
        <v>9.8138040968426183E-9</v>
      </c>
      <c r="L14" s="12">
        <v>9.9782474206230416E-9</v>
      </c>
      <c r="M14" s="12">
        <v>1.1623767699002535E-8</v>
      </c>
      <c r="N14" s="12">
        <v>1.4880088804369985E-8</v>
      </c>
      <c r="O14" s="12">
        <v>1.2081945797370667E-8</v>
      </c>
      <c r="P14" s="12">
        <v>1.3759511262159966E-8</v>
      </c>
      <c r="Q14" s="12">
        <v>1.3902147418371223E-8</v>
      </c>
      <c r="R14" s="12">
        <v>1.2517504948326175E-8</v>
      </c>
      <c r="S14" s="12">
        <v>1.109281676726795E-8</v>
      </c>
      <c r="T14" s="12">
        <v>1.1200358411469168E-8</v>
      </c>
      <c r="U14" s="12">
        <v>1.1306790373721727E-8</v>
      </c>
      <c r="V14" s="12">
        <v>1.1358565575433045E-8</v>
      </c>
      <c r="X14" s="31" t="s">
        <v>131</v>
      </c>
      <c r="Y14" s="31" t="s">
        <v>132</v>
      </c>
      <c r="Z14" s="41" t="s">
        <v>150</v>
      </c>
      <c r="AA14" s="41" t="s">
        <v>151</v>
      </c>
      <c r="AD14" s="30" t="s">
        <v>136</v>
      </c>
    </row>
    <row r="15" spans="1:32" x14ac:dyDescent="0.35">
      <c r="A15" s="25" t="s">
        <v>12</v>
      </c>
      <c r="B15" s="16" t="s">
        <v>177</v>
      </c>
      <c r="C15" s="12"/>
      <c r="D15" s="12">
        <v>12.666555187222871</v>
      </c>
      <c r="E15" s="12">
        <v>12.599180039068839</v>
      </c>
      <c r="F15" s="12">
        <v>13.390367828459629</v>
      </c>
      <c r="G15" s="12">
        <v>13.190994354721322</v>
      </c>
      <c r="H15" s="12">
        <v>13.192019633901122</v>
      </c>
      <c r="I15" s="12">
        <v>13.206128661148879</v>
      </c>
      <c r="J15" s="12">
        <v>13.17109312788866</v>
      </c>
      <c r="K15" s="12">
        <v>13.160318822390812</v>
      </c>
      <c r="L15" s="12">
        <v>13.077941694779604</v>
      </c>
      <c r="M15" s="12">
        <v>13.005485881839977</v>
      </c>
      <c r="N15" s="12">
        <v>12.855725599845115</v>
      </c>
      <c r="O15" s="12">
        <v>12.612620724672677</v>
      </c>
      <c r="P15" s="12">
        <v>12.657130569874782</v>
      </c>
      <c r="Q15" s="12">
        <v>12.673576146977762</v>
      </c>
      <c r="R15" s="12">
        <v>12.845116129100536</v>
      </c>
      <c r="S15" s="12">
        <v>12.886655179087192</v>
      </c>
      <c r="T15" s="12">
        <v>12.824853177969787</v>
      </c>
      <c r="U15" s="12">
        <v>12.8071849724247</v>
      </c>
      <c r="V15" s="12">
        <v>12.820700244715852</v>
      </c>
      <c r="X15" s="41" t="s">
        <v>147</v>
      </c>
      <c r="Y15" s="31" t="s">
        <v>148</v>
      </c>
      <c r="Z15" s="31" t="s">
        <v>149</v>
      </c>
      <c r="AA15" s="41" t="s">
        <v>150</v>
      </c>
      <c r="AB15" s="41" t="s">
        <v>151</v>
      </c>
      <c r="AC15" s="40"/>
      <c r="AD15" s="9" t="s">
        <v>156</v>
      </c>
    </row>
    <row r="16" spans="1:32" x14ac:dyDescent="0.35">
      <c r="A16" s="25" t="s">
        <v>13</v>
      </c>
      <c r="B16" s="16" t="s">
        <v>178</v>
      </c>
      <c r="C16" s="12"/>
      <c r="D16" s="12">
        <v>1.264766150460771</v>
      </c>
      <c r="E16" s="12">
        <v>1.2586980730582815</v>
      </c>
      <c r="F16" s="12">
        <v>1.3386678788187412</v>
      </c>
      <c r="G16" s="12">
        <v>1.3178338818871778</v>
      </c>
      <c r="H16" s="12">
        <v>1.3189885872035796</v>
      </c>
      <c r="I16" s="12">
        <v>1.3269661904524066</v>
      </c>
      <c r="J16" s="12">
        <v>1.3197016510077277</v>
      </c>
      <c r="K16" s="12">
        <v>1.3182860418832139</v>
      </c>
      <c r="L16" s="12">
        <v>1.3187084599364476</v>
      </c>
      <c r="M16" s="12">
        <v>1.3107284810260276</v>
      </c>
      <c r="N16" s="12">
        <v>1.2960235818815316</v>
      </c>
      <c r="O16" s="12">
        <v>1.27213965762212</v>
      </c>
      <c r="P16" s="12">
        <v>1.2804284082589368</v>
      </c>
      <c r="Q16" s="12">
        <v>1.2839020998828403</v>
      </c>
      <c r="R16" s="12">
        <v>1.2987282576138042</v>
      </c>
      <c r="S16" s="12">
        <v>1.3021698127864885</v>
      </c>
      <c r="T16" s="12">
        <v>1.2930375980438498</v>
      </c>
      <c r="U16" s="12">
        <v>1.2935499422347678</v>
      </c>
      <c r="V16" s="12">
        <v>1.2911652501701423</v>
      </c>
      <c r="X16" s="41" t="s">
        <v>147</v>
      </c>
      <c r="Y16" s="31" t="s">
        <v>148</v>
      </c>
      <c r="Z16" s="31" t="s">
        <v>149</v>
      </c>
      <c r="AA16" s="41" t="s">
        <v>150</v>
      </c>
      <c r="AB16" s="41" t="s">
        <v>151</v>
      </c>
      <c r="AC16" s="40"/>
      <c r="AD16" s="9" t="s">
        <v>156</v>
      </c>
    </row>
    <row r="17" spans="1:30" x14ac:dyDescent="0.35">
      <c r="A17" s="25" t="s">
        <v>14</v>
      </c>
      <c r="B17" s="16" t="s">
        <v>179</v>
      </c>
      <c r="C17" s="12"/>
      <c r="D17" s="12">
        <v>0.10832942739267698</v>
      </c>
      <c r="E17" s="12">
        <v>0.11658919965531821</v>
      </c>
      <c r="F17" s="12">
        <v>0.12147714653397436</v>
      </c>
      <c r="G17" s="12">
        <v>0.11911675951585</v>
      </c>
      <c r="H17" s="12">
        <v>0.11602827369791262</v>
      </c>
      <c r="I17" s="12">
        <v>0.14149067393902515</v>
      </c>
      <c r="J17" s="12">
        <v>0.13504908107856675</v>
      </c>
      <c r="K17" s="12">
        <v>0.13026582004175694</v>
      </c>
      <c r="L17" s="12">
        <v>0.15596804636499517</v>
      </c>
      <c r="M17" s="12">
        <v>0.15032023610923437</v>
      </c>
      <c r="N17" s="12">
        <v>0.15372698223670153</v>
      </c>
      <c r="O17" s="12">
        <v>0.14502174147300229</v>
      </c>
      <c r="P17" s="12">
        <v>0.1623136168483704</v>
      </c>
      <c r="Q17" s="12">
        <v>0.16685303335126497</v>
      </c>
      <c r="R17" s="12">
        <v>0.16640141128981503</v>
      </c>
      <c r="S17" s="12">
        <v>0.16602012897627808</v>
      </c>
      <c r="T17" s="12">
        <v>0.15933308631448934</v>
      </c>
      <c r="U17" s="12">
        <v>0.16877026360603403</v>
      </c>
      <c r="V17" s="12">
        <v>0.15236188225054742</v>
      </c>
      <c r="X17" s="41" t="s">
        <v>147</v>
      </c>
      <c r="Y17" s="31" t="s">
        <v>148</v>
      </c>
      <c r="Z17" s="31" t="s">
        <v>149</v>
      </c>
      <c r="AA17" s="29"/>
      <c r="AB17" s="29"/>
      <c r="AC17" s="29"/>
      <c r="AD17" s="9" t="s">
        <v>156</v>
      </c>
    </row>
    <row r="18" spans="1:30" x14ac:dyDescent="0.35">
      <c r="A18" s="25" t="s">
        <v>15</v>
      </c>
      <c r="B18" s="16" t="s">
        <v>180</v>
      </c>
      <c r="C18" s="12"/>
      <c r="D18" s="12">
        <v>0.13711355849774517</v>
      </c>
      <c r="E18" s="12">
        <v>0.13688877581363879</v>
      </c>
      <c r="F18" s="12">
        <v>0.14391638273238291</v>
      </c>
      <c r="G18" s="12">
        <v>0.14208637369912289</v>
      </c>
      <c r="H18" s="12">
        <v>0.14108400539193797</v>
      </c>
      <c r="I18" s="12">
        <v>0.14038372960403078</v>
      </c>
      <c r="J18" s="12">
        <v>0.14066929785077542</v>
      </c>
      <c r="K18" s="12">
        <v>0.14021383479218924</v>
      </c>
      <c r="L18" s="12">
        <v>0.13788228785078493</v>
      </c>
      <c r="M18" s="12">
        <v>0.13685917712811058</v>
      </c>
      <c r="N18" s="12">
        <v>0.13562181101794438</v>
      </c>
      <c r="O18" s="12">
        <v>0.13186464739712761</v>
      </c>
      <c r="P18" s="12">
        <v>0.13196713994052356</v>
      </c>
      <c r="Q18" s="12">
        <v>0.13155476611209377</v>
      </c>
      <c r="R18" s="12">
        <v>0.13410615126172407</v>
      </c>
      <c r="S18" s="12">
        <v>0.13420808165343764</v>
      </c>
      <c r="T18" s="12">
        <v>0.13424550408834801</v>
      </c>
      <c r="U18" s="12">
        <v>0.13368970533345134</v>
      </c>
      <c r="V18" s="12">
        <v>0.13373700664889795</v>
      </c>
      <c r="X18" s="41" t="s">
        <v>147</v>
      </c>
      <c r="Y18" s="31" t="s">
        <v>148</v>
      </c>
      <c r="Z18" s="41" t="s">
        <v>150</v>
      </c>
      <c r="AA18" s="41" t="s">
        <v>151</v>
      </c>
      <c r="AD18" s="9" t="s">
        <v>156</v>
      </c>
    </row>
    <row r="19" spans="1:30" x14ac:dyDescent="0.35">
      <c r="A19" s="25" t="s">
        <v>16</v>
      </c>
      <c r="B19" s="16" t="s">
        <v>181</v>
      </c>
      <c r="C19" s="12"/>
      <c r="D19" s="12">
        <v>2.2694921002762476E-8</v>
      </c>
      <c r="E19" s="12">
        <v>2.2935136884541972E-8</v>
      </c>
      <c r="F19" s="12">
        <v>2.3273645053639284E-8</v>
      </c>
      <c r="G19" s="12">
        <v>2.363923377363595E-8</v>
      </c>
      <c r="H19" s="12">
        <v>2.5354529720179404E-8</v>
      </c>
      <c r="I19" s="12">
        <v>2.8596484538834029E-8</v>
      </c>
      <c r="J19" s="12">
        <v>2.8927851184113376E-8</v>
      </c>
      <c r="K19" s="12">
        <v>2.9441412290527858E-8</v>
      </c>
      <c r="L19" s="12">
        <v>3.1360206179100984E-8</v>
      </c>
      <c r="M19" s="12">
        <v>3.1965361172256969E-8</v>
      </c>
      <c r="N19" s="12">
        <v>3.4224204250050963E-8</v>
      </c>
      <c r="O19" s="12">
        <v>3.6245837392112003E-8</v>
      </c>
      <c r="P19" s="12">
        <v>3.516319544774214E-8</v>
      </c>
      <c r="Q19" s="12">
        <v>3.8617076162142295E-8</v>
      </c>
      <c r="R19" s="12">
        <v>4.2246579200600837E-8</v>
      </c>
      <c r="S19" s="12">
        <v>4.2786578959462094E-8</v>
      </c>
      <c r="T19" s="12">
        <v>4.8001536049153573E-8</v>
      </c>
      <c r="U19" s="12">
        <v>5.4918696100934106E-8</v>
      </c>
      <c r="V19" s="12">
        <v>6.1660784552350816E-8</v>
      </c>
      <c r="X19" s="31" t="s">
        <v>131</v>
      </c>
      <c r="Y19" s="31" t="s">
        <v>132</v>
      </c>
      <c r="Z19" s="41" t="s">
        <v>150</v>
      </c>
      <c r="AA19" s="41" t="s">
        <v>151</v>
      </c>
      <c r="AD19" s="30" t="s">
        <v>136</v>
      </c>
    </row>
    <row r="20" spans="1:30" x14ac:dyDescent="0.35">
      <c r="A20" s="25" t="s">
        <v>17</v>
      </c>
      <c r="B20" s="16" t="s">
        <v>182</v>
      </c>
      <c r="C20" s="12"/>
      <c r="D20" s="12">
        <v>3.782486833793746E-9</v>
      </c>
      <c r="E20" s="12">
        <v>3.8225228140903292E-9</v>
      </c>
      <c r="F20" s="12">
        <v>3.8789408422732146E-9</v>
      </c>
      <c r="G20" s="12">
        <v>3.9398722956059916E-9</v>
      </c>
      <c r="H20" s="12">
        <v>4.0033467979230637E-9</v>
      </c>
      <c r="I20" s="12">
        <v>5.4469494359683859E-9</v>
      </c>
      <c r="J20" s="12">
        <v>5.5100668922120714E-9</v>
      </c>
      <c r="K20" s="12">
        <v>5.6078880553386398E-9</v>
      </c>
      <c r="L20" s="12">
        <v>8.5527835033911785E-9</v>
      </c>
      <c r="M20" s="12">
        <v>8.7178257742519022E-9</v>
      </c>
      <c r="N20" s="12">
        <v>8.9280532826219902E-9</v>
      </c>
      <c r="O20" s="12">
        <v>9.0614593480280006E-9</v>
      </c>
      <c r="P20" s="12">
        <v>1.0701842092791086E-8</v>
      </c>
      <c r="Q20" s="12">
        <v>1.0812781325399842E-8</v>
      </c>
      <c r="R20" s="12">
        <v>1.2517504948326175E-8</v>
      </c>
      <c r="S20" s="12">
        <v>1.2677504876877657E-8</v>
      </c>
      <c r="T20" s="12">
        <v>1.280040961310762E-8</v>
      </c>
      <c r="U20" s="12">
        <v>1.29220461413963E-8</v>
      </c>
      <c r="V20" s="12">
        <v>1.2981217800494909E-8</v>
      </c>
      <c r="X20" s="31" t="s">
        <v>131</v>
      </c>
      <c r="Y20" s="31" t="s">
        <v>132</v>
      </c>
      <c r="Z20" s="41" t="s">
        <v>150</v>
      </c>
      <c r="AA20" s="41" t="s">
        <v>151</v>
      </c>
      <c r="AD20" s="30" t="s">
        <v>136</v>
      </c>
    </row>
    <row r="21" spans="1:30" x14ac:dyDescent="0.35">
      <c r="A21" s="25" t="s">
        <v>18</v>
      </c>
      <c r="B21" s="16" t="s">
        <v>183</v>
      </c>
      <c r="C21" s="12"/>
      <c r="D21" s="12">
        <v>0.52019471473150969</v>
      </c>
      <c r="E21" s="12">
        <v>0.52119626330877133</v>
      </c>
      <c r="F21" s="12">
        <v>0.54115496660088735</v>
      </c>
      <c r="G21" s="12">
        <v>0.53577796023918323</v>
      </c>
      <c r="H21" s="12">
        <v>0.53295168550738881</v>
      </c>
      <c r="I21" s="12">
        <v>0.53225754677312853</v>
      </c>
      <c r="J21" s="12">
        <v>0.53337379711426613</v>
      </c>
      <c r="K21" s="12">
        <v>0.5310943092821826</v>
      </c>
      <c r="L21" s="12">
        <v>0.52436689474634202</v>
      </c>
      <c r="M21" s="12">
        <v>0.52046896277631349</v>
      </c>
      <c r="N21" s="12">
        <v>0.51734855003651925</v>
      </c>
      <c r="O21" s="12">
        <v>0.5043729221919907</v>
      </c>
      <c r="P21" s="12">
        <v>0.50556540085669299</v>
      </c>
      <c r="Q21" s="12">
        <v>0.50392030176542491</v>
      </c>
      <c r="R21" s="12">
        <v>0.51210451288944203</v>
      </c>
      <c r="S21" s="12">
        <v>0.51207402132897861</v>
      </c>
      <c r="T21" s="12">
        <v>0.51247100478136187</v>
      </c>
      <c r="U21" s="12">
        <v>0.51095154286264766</v>
      </c>
      <c r="V21" s="12">
        <v>0.51038466747821964</v>
      </c>
      <c r="X21" s="41" t="s">
        <v>147</v>
      </c>
      <c r="Y21" s="31" t="s">
        <v>148</v>
      </c>
      <c r="Z21" s="31" t="s">
        <v>149</v>
      </c>
      <c r="AA21" s="41" t="s">
        <v>150</v>
      </c>
      <c r="AB21" s="41" t="s">
        <v>151</v>
      </c>
      <c r="AC21" s="40"/>
      <c r="AD21" s="9" t="s">
        <v>156</v>
      </c>
    </row>
    <row r="22" spans="1:30" x14ac:dyDescent="0.35">
      <c r="A22" s="25" t="s">
        <v>19</v>
      </c>
      <c r="B22" s="16" t="s">
        <v>184</v>
      </c>
      <c r="C22" s="13" t="s">
        <v>21</v>
      </c>
      <c r="D22" s="13" t="s">
        <v>21</v>
      </c>
      <c r="E22" s="13" t="s">
        <v>21</v>
      </c>
      <c r="F22" s="13" t="s">
        <v>21</v>
      </c>
      <c r="G22" s="13" t="s">
        <v>21</v>
      </c>
      <c r="H22" s="13" t="s">
        <v>21</v>
      </c>
      <c r="I22" s="13" t="s">
        <v>21</v>
      </c>
      <c r="J22" s="13" t="s">
        <v>21</v>
      </c>
      <c r="K22" s="13" t="s">
        <v>21</v>
      </c>
      <c r="L22" s="13" t="s">
        <v>21</v>
      </c>
      <c r="M22" s="13" t="s">
        <v>21</v>
      </c>
      <c r="N22" s="13" t="s">
        <v>21</v>
      </c>
      <c r="O22" s="13" t="s">
        <v>21</v>
      </c>
      <c r="P22" s="13" t="s">
        <v>21</v>
      </c>
      <c r="Q22" s="13" t="s">
        <v>21</v>
      </c>
      <c r="R22" s="13" t="s">
        <v>21</v>
      </c>
      <c r="S22" s="13" t="s">
        <v>21</v>
      </c>
      <c r="T22" s="13" t="s">
        <v>21</v>
      </c>
      <c r="U22" s="13" t="s">
        <v>21</v>
      </c>
      <c r="V22" s="13" t="s">
        <v>21</v>
      </c>
    </row>
    <row r="23" spans="1:30" x14ac:dyDescent="0.35">
      <c r="A23" s="25" t="s">
        <v>20</v>
      </c>
      <c r="B23" s="16" t="s">
        <v>185</v>
      </c>
      <c r="C23" s="48" t="s">
        <v>21</v>
      </c>
      <c r="D23" s="48" t="s">
        <v>21</v>
      </c>
      <c r="E23" s="48" t="s">
        <v>21</v>
      </c>
      <c r="F23" s="48" t="s">
        <v>21</v>
      </c>
      <c r="G23" s="48" t="s">
        <v>21</v>
      </c>
      <c r="H23" s="48" t="s">
        <v>21</v>
      </c>
      <c r="I23" s="48" t="s">
        <v>21</v>
      </c>
      <c r="J23" s="48" t="s">
        <v>21</v>
      </c>
      <c r="K23" s="48" t="s">
        <v>21</v>
      </c>
      <c r="L23" s="48" t="s">
        <v>21</v>
      </c>
      <c r="M23" s="48" t="s">
        <v>21</v>
      </c>
      <c r="N23" s="48" t="s">
        <v>21</v>
      </c>
      <c r="O23" s="48" t="s">
        <v>21</v>
      </c>
      <c r="P23" s="48" t="s">
        <v>21</v>
      </c>
      <c r="Q23" s="48" t="s">
        <v>21</v>
      </c>
      <c r="R23" s="48" t="s">
        <v>21</v>
      </c>
      <c r="S23" s="48" t="s">
        <v>21</v>
      </c>
      <c r="T23" s="48" t="s">
        <v>21</v>
      </c>
      <c r="U23" s="48" t="s">
        <v>21</v>
      </c>
      <c r="V23" s="48" t="s">
        <v>21</v>
      </c>
    </row>
    <row r="24" spans="1:30" x14ac:dyDescent="0.35">
      <c r="A24" s="25" t="s">
        <v>22</v>
      </c>
      <c r="B24" s="16" t="s">
        <v>186</v>
      </c>
      <c r="C24" s="13" t="s">
        <v>21</v>
      </c>
      <c r="D24" s="13" t="s">
        <v>21</v>
      </c>
      <c r="E24" s="13" t="s">
        <v>21</v>
      </c>
      <c r="F24" s="13" t="s">
        <v>21</v>
      </c>
      <c r="G24" s="13" t="s">
        <v>21</v>
      </c>
      <c r="H24" s="13" t="s">
        <v>21</v>
      </c>
      <c r="I24" s="13" t="s">
        <v>21</v>
      </c>
      <c r="J24" s="13" t="s">
        <v>21</v>
      </c>
      <c r="K24" s="13" t="s">
        <v>21</v>
      </c>
      <c r="L24" s="13" t="s">
        <v>21</v>
      </c>
      <c r="M24" s="13" t="s">
        <v>21</v>
      </c>
      <c r="N24" s="13" t="s">
        <v>21</v>
      </c>
      <c r="O24" s="13" t="s">
        <v>21</v>
      </c>
      <c r="P24" s="13" t="s">
        <v>21</v>
      </c>
      <c r="Q24" s="13" t="s">
        <v>21</v>
      </c>
      <c r="R24" s="13" t="s">
        <v>21</v>
      </c>
      <c r="S24" s="13" t="s">
        <v>21</v>
      </c>
      <c r="T24" s="13" t="s">
        <v>21</v>
      </c>
      <c r="U24" s="13" t="s">
        <v>21</v>
      </c>
      <c r="V24" s="13" t="s">
        <v>21</v>
      </c>
    </row>
    <row r="25" spans="1:30" x14ac:dyDescent="0.35">
      <c r="A25" s="25" t="s">
        <v>23</v>
      </c>
      <c r="B25" s="16" t="s">
        <v>187</v>
      </c>
      <c r="C25" s="12"/>
      <c r="D25" s="20"/>
      <c r="E25" s="12"/>
      <c r="F25" s="12"/>
      <c r="G25" s="12"/>
      <c r="H25" s="12"/>
      <c r="I25" s="12"/>
      <c r="J25" s="12"/>
      <c r="K25" s="12"/>
      <c r="L25" s="12"/>
      <c r="M25" s="12"/>
      <c r="N25" s="12"/>
      <c r="O25" s="12"/>
      <c r="P25" s="12"/>
      <c r="Q25" s="12"/>
      <c r="R25" s="12"/>
      <c r="S25" s="12"/>
      <c r="T25" s="12"/>
      <c r="U25" s="12"/>
      <c r="V25" s="12"/>
    </row>
    <row r="26" spans="1:30" x14ac:dyDescent="0.35">
      <c r="A26" s="25" t="s">
        <v>24</v>
      </c>
      <c r="B26" s="16" t="s">
        <v>188</v>
      </c>
      <c r="C26" s="33">
        <f>SUM(C27:C31)</f>
        <v>11.03186834455</v>
      </c>
      <c r="D26" s="33">
        <f>SUM(D27:D31)</f>
        <v>10.961889416250001</v>
      </c>
      <c r="E26" s="33">
        <f t="shared" ref="E26:I26" si="1">SUM(E27:E31)</f>
        <v>10.915360786400001</v>
      </c>
      <c r="F26" s="33">
        <f t="shared" si="1"/>
        <v>11.22179408285</v>
      </c>
      <c r="G26" s="33">
        <f t="shared" si="1"/>
        <v>11.1454202215</v>
      </c>
      <c r="H26" s="33">
        <f t="shared" si="1"/>
        <v>11.190441734099998</v>
      </c>
      <c r="I26" s="33">
        <f t="shared" si="1"/>
        <v>10.849637627000002</v>
      </c>
      <c r="J26" s="12"/>
      <c r="K26" s="12"/>
      <c r="L26" s="12"/>
      <c r="M26" s="12"/>
      <c r="N26" s="12"/>
      <c r="O26" s="12"/>
      <c r="P26" s="12"/>
      <c r="Q26" s="12"/>
      <c r="R26" s="12"/>
      <c r="S26" s="12"/>
      <c r="T26" s="12"/>
      <c r="U26" s="12"/>
      <c r="V26" s="12"/>
    </row>
    <row r="27" spans="1:30" x14ac:dyDescent="0.35">
      <c r="A27" s="25" t="s">
        <v>25</v>
      </c>
      <c r="B27" s="16" t="s">
        <v>189</v>
      </c>
      <c r="C27" s="12">
        <v>2.4857441261999993</v>
      </c>
      <c r="D27" s="12">
        <v>2.3964932932500003</v>
      </c>
      <c r="E27" s="12">
        <v>2.4093943204500001</v>
      </c>
      <c r="F27" s="12">
        <v>2.5200828407499998</v>
      </c>
      <c r="G27" s="12">
        <v>2.3349743135000001</v>
      </c>
      <c r="H27" s="12">
        <v>2.3342639724000001</v>
      </c>
      <c r="I27" s="12">
        <v>2.3150741849999998</v>
      </c>
      <c r="J27" s="12"/>
      <c r="K27" s="12"/>
      <c r="L27" s="12"/>
      <c r="M27" s="12"/>
      <c r="N27" s="12"/>
      <c r="O27" s="12"/>
      <c r="P27" s="12"/>
      <c r="Q27" s="12"/>
      <c r="R27" s="12"/>
      <c r="S27" s="12"/>
      <c r="T27" s="12"/>
      <c r="U27" s="12"/>
      <c r="V27" s="12"/>
      <c r="X27" s="37" t="s">
        <v>60</v>
      </c>
      <c r="AD27" s="38" t="s">
        <v>142</v>
      </c>
    </row>
    <row r="28" spans="1:30" x14ac:dyDescent="0.35">
      <c r="A28" s="25" t="s">
        <v>26</v>
      </c>
      <c r="B28" s="16" t="s">
        <v>190</v>
      </c>
      <c r="C28" s="12">
        <v>5.2559266350000002E-2</v>
      </c>
      <c r="D28" s="12">
        <v>5.6554414000000011E-2</v>
      </c>
      <c r="E28" s="12">
        <v>5.1428875950000001E-2</v>
      </c>
      <c r="F28" s="12">
        <v>6.0528548600000003E-2</v>
      </c>
      <c r="G28" s="12">
        <v>6.4804143999999994E-2</v>
      </c>
      <c r="H28" s="12">
        <v>7.3124275200000005E-2</v>
      </c>
      <c r="I28" s="12">
        <v>7.2801074999999993E-2</v>
      </c>
      <c r="J28" s="12"/>
      <c r="K28" s="12"/>
      <c r="L28" s="12"/>
      <c r="M28" s="12"/>
      <c r="N28" s="12"/>
      <c r="O28" s="12"/>
      <c r="P28" s="12"/>
      <c r="Q28" s="12"/>
      <c r="R28" s="12"/>
      <c r="S28" s="12"/>
      <c r="T28" s="12"/>
      <c r="U28" s="12"/>
      <c r="V28" s="12"/>
      <c r="X28" s="37" t="s">
        <v>60</v>
      </c>
      <c r="AD28" s="38" t="s">
        <v>59</v>
      </c>
    </row>
    <row r="29" spans="1:30" x14ac:dyDescent="0.35">
      <c r="A29" s="25" t="s">
        <v>27</v>
      </c>
      <c r="B29" s="16" t="s">
        <v>191</v>
      </c>
      <c r="C29" s="13" t="s">
        <v>21</v>
      </c>
      <c r="D29" s="13" t="s">
        <v>21</v>
      </c>
      <c r="E29" s="13" t="s">
        <v>21</v>
      </c>
      <c r="F29" s="13" t="s">
        <v>21</v>
      </c>
      <c r="G29" s="13" t="s">
        <v>21</v>
      </c>
      <c r="H29" s="13" t="s">
        <v>21</v>
      </c>
      <c r="I29" s="13" t="s">
        <v>21</v>
      </c>
      <c r="J29" s="12"/>
      <c r="K29" s="12"/>
      <c r="L29" s="12"/>
      <c r="M29" s="12"/>
      <c r="N29" s="12"/>
      <c r="O29" s="12"/>
      <c r="P29" s="12"/>
      <c r="Q29" s="12"/>
      <c r="R29" s="12"/>
      <c r="S29" s="12"/>
      <c r="T29" s="12"/>
      <c r="U29" s="12"/>
      <c r="V29" s="12"/>
      <c r="X29" t="s">
        <v>164</v>
      </c>
    </row>
    <row r="30" spans="1:30" x14ac:dyDescent="0.35">
      <c r="A30" s="25" t="s">
        <v>28</v>
      </c>
      <c r="B30" s="16" t="s">
        <v>192</v>
      </c>
      <c r="C30" s="12">
        <v>8.4935649520000016</v>
      </c>
      <c r="D30" s="12">
        <v>8.5088417090000004</v>
      </c>
      <c r="E30" s="12">
        <v>8.454537590000001</v>
      </c>
      <c r="F30" s="34">
        <v>8.6411826935000011</v>
      </c>
      <c r="G30" s="12">
        <v>8.7456417640000002</v>
      </c>
      <c r="H30" s="12">
        <v>8.7830534864999983</v>
      </c>
      <c r="I30" s="12">
        <v>8.4617623670000022</v>
      </c>
      <c r="J30" s="12"/>
      <c r="K30" s="12"/>
      <c r="L30" s="12"/>
      <c r="M30" s="12"/>
      <c r="N30" s="12"/>
      <c r="O30" s="12"/>
      <c r="P30" s="12"/>
      <c r="Q30" s="12"/>
      <c r="R30" s="12"/>
      <c r="S30" s="12"/>
      <c r="T30" s="12"/>
      <c r="U30" s="12"/>
      <c r="V30" s="12"/>
      <c r="X30" s="37" t="s">
        <v>60</v>
      </c>
      <c r="AD30" s="36" t="s">
        <v>143</v>
      </c>
    </row>
    <row r="31" spans="1:30" x14ac:dyDescent="0.35">
      <c r="A31" s="25" t="s">
        <v>29</v>
      </c>
      <c r="B31" s="16" t="s">
        <v>193</v>
      </c>
      <c r="C31" s="13" t="s">
        <v>21</v>
      </c>
      <c r="D31" s="13" t="s">
        <v>21</v>
      </c>
      <c r="E31" s="13" t="s">
        <v>21</v>
      </c>
      <c r="F31" s="13" t="s">
        <v>21</v>
      </c>
      <c r="G31" s="13" t="s">
        <v>21</v>
      </c>
      <c r="H31" s="13" t="s">
        <v>21</v>
      </c>
      <c r="I31" s="13" t="s">
        <v>21</v>
      </c>
      <c r="J31" s="13" t="s">
        <v>21</v>
      </c>
      <c r="K31" s="13" t="s">
        <v>21</v>
      </c>
      <c r="L31" s="13" t="s">
        <v>21</v>
      </c>
      <c r="M31" s="13" t="s">
        <v>21</v>
      </c>
      <c r="N31" s="13" t="s">
        <v>21</v>
      </c>
      <c r="O31" s="13" t="s">
        <v>21</v>
      </c>
      <c r="P31" s="13" t="s">
        <v>21</v>
      </c>
      <c r="Q31" s="13" t="s">
        <v>21</v>
      </c>
      <c r="R31" s="13" t="s">
        <v>21</v>
      </c>
      <c r="S31" s="13" t="s">
        <v>21</v>
      </c>
      <c r="T31" s="13" t="s">
        <v>21</v>
      </c>
      <c r="U31" s="13" t="s">
        <v>21</v>
      </c>
      <c r="V31" s="13" t="s">
        <v>21</v>
      </c>
    </row>
    <row r="32" spans="1:30" x14ac:dyDescent="0.35">
      <c r="A32" s="25" t="s">
        <v>30</v>
      </c>
      <c r="B32" s="16" t="s">
        <v>194</v>
      </c>
      <c r="C32" s="12"/>
      <c r="D32" s="33">
        <f>SUM(D33:D40)</f>
        <v>227.34854052521453</v>
      </c>
      <c r="E32" s="33">
        <f t="shared" ref="E32:V32" si="2">SUM(E33:E40)</f>
        <v>235.62528143887886</v>
      </c>
      <c r="F32" s="33">
        <f t="shared" si="2"/>
        <v>226.13529740105315</v>
      </c>
      <c r="G32" s="33">
        <f t="shared" si="2"/>
        <v>229.64969354836566</v>
      </c>
      <c r="H32" s="33">
        <f t="shared" si="2"/>
        <v>225.84926222188267</v>
      </c>
      <c r="I32" s="33">
        <f t="shared" si="2"/>
        <v>242.55841956421767</v>
      </c>
      <c r="J32" s="33">
        <f t="shared" si="2"/>
        <v>234.0741326273571</v>
      </c>
      <c r="K32" s="33">
        <f t="shared" si="2"/>
        <v>232.92817823988074</v>
      </c>
      <c r="L32" s="33">
        <f t="shared" si="2"/>
        <v>252.3885352618199</v>
      </c>
      <c r="M32" s="33">
        <f t="shared" si="2"/>
        <v>246.47582719088916</v>
      </c>
      <c r="N32" s="33">
        <f t="shared" si="2"/>
        <v>232.09746419053309</v>
      </c>
      <c r="O32" s="33">
        <f t="shared" si="2"/>
        <v>225.29401812274571</v>
      </c>
      <c r="P32" s="33">
        <f t="shared" si="2"/>
        <v>240.28368536080964</v>
      </c>
      <c r="Q32" s="33">
        <f t="shared" si="2"/>
        <v>244.42767612818264</v>
      </c>
      <c r="R32" s="33">
        <f t="shared" si="2"/>
        <v>236.85616668030804</v>
      </c>
      <c r="S32" s="33">
        <f t="shared" si="2"/>
        <v>233.10658744817513</v>
      </c>
      <c r="T32" s="33">
        <f t="shared" si="2"/>
        <v>230.32374163759783</v>
      </c>
      <c r="U32" s="33">
        <f t="shared" si="2"/>
        <v>233.36692512782307</v>
      </c>
      <c r="V32" s="33">
        <f t="shared" si="2"/>
        <v>232.61631732726215</v>
      </c>
    </row>
    <row r="33" spans="1:30" x14ac:dyDescent="0.35">
      <c r="A33" s="25" t="s">
        <v>31</v>
      </c>
      <c r="B33" s="16" t="s">
        <v>195</v>
      </c>
      <c r="C33" s="12">
        <v>141.796830938</v>
      </c>
      <c r="D33" s="12">
        <v>142.47988772100001</v>
      </c>
      <c r="E33" s="12">
        <v>142.19944735999999</v>
      </c>
      <c r="F33" s="12">
        <v>144.27789077150001</v>
      </c>
      <c r="G33" s="12">
        <v>145.00459024099999</v>
      </c>
      <c r="H33" s="12">
        <v>145.16924704349998</v>
      </c>
      <c r="I33" s="12">
        <v>140.025178598</v>
      </c>
      <c r="J33" s="12">
        <v>142.239943162</v>
      </c>
      <c r="K33" s="12">
        <v>143.11014763650005</v>
      </c>
      <c r="L33" s="12">
        <v>144.828230588</v>
      </c>
      <c r="M33" s="12">
        <v>147.6254134285</v>
      </c>
      <c r="N33" s="12">
        <v>146.48044155600002</v>
      </c>
      <c r="O33" s="12">
        <v>143.18734963349999</v>
      </c>
      <c r="P33" s="12">
        <v>141.64291564300001</v>
      </c>
      <c r="Q33" s="12">
        <v>142.24937326100002</v>
      </c>
      <c r="R33" s="12">
        <v>142.77972536249999</v>
      </c>
      <c r="S33" s="12">
        <v>146.269098058</v>
      </c>
      <c r="T33" s="12">
        <v>148.3182091175</v>
      </c>
      <c r="U33" s="12">
        <v>150.47951225099999</v>
      </c>
      <c r="V33" s="12">
        <v>148.56615148900002</v>
      </c>
      <c r="X33" s="22" t="s">
        <v>117</v>
      </c>
      <c r="Y33" s="22" t="s">
        <v>115</v>
      </c>
      <c r="AD33" s="21" t="s">
        <v>116</v>
      </c>
    </row>
    <row r="34" spans="1:30" x14ac:dyDescent="0.35">
      <c r="A34" s="25" t="s">
        <v>32</v>
      </c>
      <c r="B34" s="16" t="s">
        <v>196</v>
      </c>
      <c r="D34" s="12">
        <v>28.139681592310179</v>
      </c>
      <c r="E34" s="12">
        <v>29.990861139884945</v>
      </c>
      <c r="F34" s="12">
        <v>29.933538580189857</v>
      </c>
      <c r="G34" s="12">
        <v>28.959541206237265</v>
      </c>
      <c r="H34" s="12">
        <v>33.517170600305349</v>
      </c>
      <c r="I34" s="12">
        <v>30.925096647984351</v>
      </c>
      <c r="J34" s="12">
        <v>32.343892093687494</v>
      </c>
      <c r="K34" s="12">
        <v>33.621833412613107</v>
      </c>
      <c r="L34" s="12">
        <v>36.335414656454169</v>
      </c>
      <c r="M34" s="12">
        <v>31.294663911432842</v>
      </c>
      <c r="N34" s="12">
        <v>36.078233592504134</v>
      </c>
      <c r="O34" s="12">
        <v>38.98415561357389</v>
      </c>
      <c r="P34" s="12">
        <v>37.799984821736828</v>
      </c>
      <c r="Q34" s="12">
        <v>37.324586334488011</v>
      </c>
      <c r="R34" s="12">
        <v>39.144156488457476</v>
      </c>
      <c r="S34" s="12">
        <v>37.186440859880904</v>
      </c>
      <c r="T34" s="12">
        <v>38.177651093703687</v>
      </c>
      <c r="U34" s="12">
        <v>37.719748199346256</v>
      </c>
      <c r="V34" s="12">
        <v>37.082327816457543</v>
      </c>
      <c r="X34" s="31" t="s">
        <v>131</v>
      </c>
      <c r="Y34" s="31" t="s">
        <v>130</v>
      </c>
      <c r="AD34" s="30" t="s">
        <v>135</v>
      </c>
    </row>
    <row r="35" spans="1:30" x14ac:dyDescent="0.35">
      <c r="A35" s="25" t="s">
        <v>33</v>
      </c>
      <c r="B35" s="16" t="s">
        <v>197</v>
      </c>
      <c r="C35" s="12">
        <v>0</v>
      </c>
      <c r="D35" s="13">
        <v>0</v>
      </c>
      <c r="E35" s="12">
        <v>0</v>
      </c>
      <c r="F35" s="12">
        <v>0</v>
      </c>
      <c r="G35" s="13">
        <v>0</v>
      </c>
      <c r="H35" s="12">
        <v>0</v>
      </c>
      <c r="I35" s="12">
        <v>0</v>
      </c>
      <c r="J35" s="13">
        <v>0</v>
      </c>
      <c r="K35" s="12">
        <v>0</v>
      </c>
      <c r="L35" s="13">
        <v>0</v>
      </c>
      <c r="M35" s="12">
        <v>0</v>
      </c>
      <c r="N35" s="12">
        <v>0</v>
      </c>
      <c r="O35" s="13" t="s">
        <v>21</v>
      </c>
      <c r="P35" s="13" t="s">
        <v>21</v>
      </c>
      <c r="Q35" s="13" t="s">
        <v>21</v>
      </c>
      <c r="R35" s="13" t="s">
        <v>21</v>
      </c>
      <c r="S35" s="13" t="s">
        <v>21</v>
      </c>
      <c r="T35" s="13" t="s">
        <v>21</v>
      </c>
      <c r="U35" s="13" t="s">
        <v>21</v>
      </c>
      <c r="V35" s="13" t="s">
        <v>21</v>
      </c>
      <c r="X35" s="36" t="s">
        <v>61</v>
      </c>
      <c r="AD35" s="36" t="s">
        <v>144</v>
      </c>
    </row>
    <row r="36" spans="1:30" x14ac:dyDescent="0.35">
      <c r="A36" s="25" t="s">
        <v>34</v>
      </c>
      <c r="B36" s="16" t="s">
        <v>198</v>
      </c>
      <c r="D36" s="12">
        <v>14.86486443394903</v>
      </c>
      <c r="E36" s="12">
        <v>15.393773345131272</v>
      </c>
      <c r="F36" s="12">
        <v>15.630256731554201</v>
      </c>
      <c r="G36" s="12">
        <v>13.609342436559094</v>
      </c>
      <c r="H36" s="12">
        <v>14.724834285485423</v>
      </c>
      <c r="I36" s="12">
        <v>15.675857796807088</v>
      </c>
      <c r="J36" s="12">
        <v>15.612976567451891</v>
      </c>
      <c r="K36" s="12">
        <v>15.701521743594201</v>
      </c>
      <c r="L36" s="12">
        <v>15.804911416236159</v>
      </c>
      <c r="M36" s="12">
        <v>15.967010627048857</v>
      </c>
      <c r="N36" s="12">
        <v>16.01938333447027</v>
      </c>
      <c r="O36" s="12">
        <v>16.166723200127212</v>
      </c>
      <c r="P36" s="12">
        <v>16.280313744582479</v>
      </c>
      <c r="Q36" s="12">
        <v>16.412021103148682</v>
      </c>
      <c r="R36" s="12">
        <v>16.516071423333695</v>
      </c>
      <c r="S36" s="12">
        <v>16.620455282051743</v>
      </c>
      <c r="T36" s="12">
        <v>16.793264617257744</v>
      </c>
      <c r="U36" s="12">
        <v>16.504779463068299</v>
      </c>
      <c r="V36" s="12">
        <v>16.24124621882731</v>
      </c>
      <c r="X36" s="31" t="s">
        <v>131</v>
      </c>
      <c r="Y36" s="31" t="s">
        <v>132</v>
      </c>
      <c r="AD36" s="30" t="s">
        <v>136</v>
      </c>
    </row>
    <row r="37" spans="1:30" x14ac:dyDescent="0.35">
      <c r="A37" s="25" t="s">
        <v>35</v>
      </c>
      <c r="B37" s="16" t="s">
        <v>199</v>
      </c>
      <c r="C37" s="12"/>
      <c r="D37" s="12">
        <v>0.58769258189218787</v>
      </c>
      <c r="E37" s="12">
        <v>0.58177866618340279</v>
      </c>
      <c r="F37" s="12">
        <v>0.62539877784359788</v>
      </c>
      <c r="G37" s="12">
        <v>0.63120402514632346</v>
      </c>
      <c r="H37" s="12">
        <v>0.65889598901323643</v>
      </c>
      <c r="I37" s="12">
        <v>0.66802091949556319</v>
      </c>
      <c r="J37" s="12">
        <v>0.63542766416112473</v>
      </c>
      <c r="K37" s="12">
        <v>0.64651961037039285</v>
      </c>
      <c r="L37" s="12">
        <v>0.60355549519146445</v>
      </c>
      <c r="M37" s="12">
        <v>0.63256234620243967</v>
      </c>
      <c r="N37" s="12">
        <v>0.63025474627441469</v>
      </c>
      <c r="O37" s="12">
        <v>0.60988145191608223</v>
      </c>
      <c r="P37" s="12">
        <v>0.57568850033132302</v>
      </c>
      <c r="Q37" s="12">
        <v>0.59581962834966762</v>
      </c>
      <c r="R37" s="12">
        <v>0.5890354176231134</v>
      </c>
      <c r="S37" s="12">
        <v>0.64186200871136179</v>
      </c>
      <c r="T37" s="12">
        <v>0.64474541889650316</v>
      </c>
      <c r="U37" s="12">
        <v>0.69084508438290837</v>
      </c>
      <c r="V37" s="12">
        <v>0.69736569489625966</v>
      </c>
      <c r="X37" s="31" t="s">
        <v>131</v>
      </c>
      <c r="Y37" s="31" t="s">
        <v>130</v>
      </c>
      <c r="AD37" s="30" t="s">
        <v>135</v>
      </c>
    </row>
    <row r="38" spans="1:30" x14ac:dyDescent="0.35">
      <c r="A38" s="25" t="s">
        <v>36</v>
      </c>
      <c r="B38" s="16" t="s">
        <v>200</v>
      </c>
      <c r="C38" s="12"/>
      <c r="D38" s="12">
        <v>13.349210322198294</v>
      </c>
      <c r="E38" s="12">
        <v>12.984529234006784</v>
      </c>
      <c r="F38" s="12">
        <v>12.692166924499316</v>
      </c>
      <c r="G38" s="12">
        <v>12.285683860423534</v>
      </c>
      <c r="H38" s="12">
        <v>12.430216522066273</v>
      </c>
      <c r="I38" s="12">
        <v>12.517674712414761</v>
      </c>
      <c r="J38" s="12">
        <v>11.767787546724698</v>
      </c>
      <c r="K38" s="12">
        <v>11.862967905502002</v>
      </c>
      <c r="L38" s="12">
        <v>11.466617695505091</v>
      </c>
      <c r="M38" s="12">
        <v>11.106579213891404</v>
      </c>
      <c r="N38" s="12">
        <v>11.209917394353088</v>
      </c>
      <c r="O38" s="12">
        <v>10.843634347630958</v>
      </c>
      <c r="P38" s="12">
        <v>10.728730807057216</v>
      </c>
      <c r="Q38" s="12">
        <v>10.476737672952373</v>
      </c>
      <c r="R38" s="12">
        <v>10.498439541223805</v>
      </c>
      <c r="S38" s="12">
        <v>10.421150988794157</v>
      </c>
      <c r="T38" s="12">
        <v>10.29800559735223</v>
      </c>
      <c r="U38" s="12">
        <v>10.137398444131575</v>
      </c>
      <c r="V38" s="12">
        <v>10.181146438069771</v>
      </c>
      <c r="X38" s="31" t="s">
        <v>131</v>
      </c>
      <c r="Y38" s="31" t="s">
        <v>130</v>
      </c>
      <c r="AD38" s="30" t="s">
        <v>135</v>
      </c>
    </row>
    <row r="39" spans="1:30" x14ac:dyDescent="0.35">
      <c r="A39" s="25" t="s">
        <v>37</v>
      </c>
      <c r="B39" s="16" t="s">
        <v>201</v>
      </c>
      <c r="C39" s="12"/>
      <c r="D39" s="12">
        <v>24.203462316745817</v>
      </c>
      <c r="E39" s="12">
        <v>30.76300722692546</v>
      </c>
      <c r="F39" s="12">
        <v>19.311450340697913</v>
      </c>
      <c r="G39" s="12">
        <v>25.401954573611398</v>
      </c>
      <c r="H39" s="12">
        <v>15.494699566384474</v>
      </c>
      <c r="I39" s="12">
        <v>38.74753665083626</v>
      </c>
      <c r="J39" s="12">
        <v>27.356993186041713</v>
      </c>
      <c r="K39" s="12">
        <v>23.87451166632253</v>
      </c>
      <c r="L39" s="12">
        <v>39.192894486888292</v>
      </c>
      <c r="M39" s="12">
        <v>35.70762928697043</v>
      </c>
      <c r="N39" s="12">
        <v>17.548582216314454</v>
      </c>
      <c r="O39" s="12">
        <v>11.309601308073708</v>
      </c>
      <c r="P39" s="12">
        <v>29.025522123737655</v>
      </c>
      <c r="Q39" s="12">
        <v>33.114984548967477</v>
      </c>
      <c r="R39" s="12">
        <v>23.056610465765992</v>
      </c>
      <c r="S39" s="12">
        <v>17.284131048517533</v>
      </c>
      <c r="T39" s="12">
        <v>10.972917651348951</v>
      </c>
      <c r="U39" s="12">
        <v>12.240296863328647</v>
      </c>
      <c r="V39" s="12">
        <v>13.848372648084649</v>
      </c>
      <c r="X39" s="31" t="s">
        <v>131</v>
      </c>
      <c r="Y39" s="31" t="s">
        <v>137</v>
      </c>
      <c r="AD39" s="30" t="s">
        <v>139</v>
      </c>
    </row>
    <row r="40" spans="1:30" x14ac:dyDescent="0.35">
      <c r="A40" s="25" t="s">
        <v>38</v>
      </c>
      <c r="B40" s="16" t="s">
        <v>202</v>
      </c>
      <c r="C40" s="12"/>
      <c r="D40" s="12">
        <v>3.7237415571189971</v>
      </c>
      <c r="E40" s="12">
        <v>3.7118844667470352</v>
      </c>
      <c r="F40" s="12">
        <v>3.6645952747682697</v>
      </c>
      <c r="G40" s="12">
        <v>3.7573772053880314</v>
      </c>
      <c r="H40" s="12">
        <v>3.8541982151279339</v>
      </c>
      <c r="I40" s="12">
        <v>3.9990542386796464</v>
      </c>
      <c r="J40" s="12">
        <v>4.1171124072902154</v>
      </c>
      <c r="K40" s="12">
        <v>4.1106762649784612</v>
      </c>
      <c r="L40" s="12">
        <v>4.156910923544717</v>
      </c>
      <c r="M40" s="12">
        <v>4.1419683768431916</v>
      </c>
      <c r="N40" s="12">
        <v>4.1306513506167253</v>
      </c>
      <c r="O40" s="12">
        <v>4.1926725679238555</v>
      </c>
      <c r="P40" s="12">
        <v>4.2305297203640961</v>
      </c>
      <c r="Q40" s="12">
        <v>4.2541535792764549</v>
      </c>
      <c r="R40" s="12">
        <v>4.2721279814039583</v>
      </c>
      <c r="S40" s="12">
        <v>4.6834492022194043</v>
      </c>
      <c r="T40" s="12">
        <v>5.1189481415387421</v>
      </c>
      <c r="U40" s="12">
        <v>5.5943448225654029</v>
      </c>
      <c r="V40" s="12">
        <v>5.9997070219266142</v>
      </c>
      <c r="X40" s="31" t="s">
        <v>131</v>
      </c>
      <c r="Y40" s="31" t="s">
        <v>132</v>
      </c>
      <c r="AD40" s="30" t="s">
        <v>136</v>
      </c>
    </row>
    <row r="41" spans="1:30" x14ac:dyDescent="0.35">
      <c r="A41" s="25" t="s">
        <v>39</v>
      </c>
      <c r="B41" s="16" t="s">
        <v>203</v>
      </c>
      <c r="C41" s="33"/>
      <c r="D41" s="33">
        <v>1.1218240759859592</v>
      </c>
      <c r="E41" s="33">
        <v>1.1196163534998969</v>
      </c>
      <c r="F41" s="33">
        <v>1.1118893247986785</v>
      </c>
      <c r="G41" s="33">
        <v>1.1012521164567417</v>
      </c>
      <c r="H41" s="33">
        <v>1.1081763369812099</v>
      </c>
      <c r="I41" s="33">
        <v>1.0974387776171795</v>
      </c>
      <c r="J41" s="33">
        <v>1.0909159611810861</v>
      </c>
      <c r="K41" s="33">
        <v>1.0960338633078672</v>
      </c>
      <c r="L41" s="33">
        <v>1.086701218253149</v>
      </c>
      <c r="M41" s="33">
        <v>1.0694421277371617</v>
      </c>
      <c r="N41" s="33">
        <v>1.0633224307585534</v>
      </c>
      <c r="O41" s="33">
        <v>1.0566007963722128</v>
      </c>
      <c r="P41" s="33">
        <v>1.0378404138312327</v>
      </c>
      <c r="Q41" s="33">
        <v>1.0203842290070049</v>
      </c>
      <c r="R41" s="33">
        <v>1.006339022826592</v>
      </c>
      <c r="S41" s="33">
        <v>0.99309639985648812</v>
      </c>
      <c r="T41" s="33">
        <v>1.0231932702430875</v>
      </c>
      <c r="U41" s="33">
        <v>1.0444617253162845</v>
      </c>
      <c r="V41" s="33">
        <v>1.0783708659518529</v>
      </c>
      <c r="X41" s="31" t="s">
        <v>131</v>
      </c>
      <c r="Y41" s="31" t="s">
        <v>137</v>
      </c>
      <c r="AD41" s="30" t="s">
        <v>139</v>
      </c>
    </row>
    <row r="42" spans="1:30" x14ac:dyDescent="0.35">
      <c r="A42" s="14"/>
      <c r="B42" s="14"/>
    </row>
    <row r="43" spans="1:30" x14ac:dyDescent="0.35">
      <c r="A43" s="14"/>
      <c r="B43" s="14"/>
    </row>
    <row r="44" spans="1:30" x14ac:dyDescent="0.35">
      <c r="A44" s="16" t="s">
        <v>91</v>
      </c>
      <c r="B44" s="14"/>
    </row>
    <row r="45" spans="1:30" x14ac:dyDescent="0.35">
      <c r="A45" s="17" t="s">
        <v>92</v>
      </c>
      <c r="B45" s="14"/>
    </row>
    <row r="46" spans="1:30" x14ac:dyDescent="0.35">
      <c r="A46" s="17" t="s">
        <v>93</v>
      </c>
      <c r="B46" s="14"/>
    </row>
    <row r="47" spans="1:30" x14ac:dyDescent="0.35">
      <c r="A47" s="16" t="s">
        <v>94</v>
      </c>
      <c r="B47" s="14"/>
    </row>
    <row r="48" spans="1:30" x14ac:dyDescent="0.35">
      <c r="A48" s="17" t="s">
        <v>95</v>
      </c>
      <c r="B48" s="14"/>
    </row>
  </sheetData>
  <mergeCells count="2">
    <mergeCell ref="A1:B1"/>
    <mergeCell ref="A2:B2"/>
  </mergeCells>
  <phoneticPr fontId="5" type="noConversion"/>
  <conditionalFormatting sqref="C37:V41 D36:V36 C5:V35">
    <cfRule type="containsBlanks" dxfId="8" priority="3">
      <formula>LEN(TRIM(C5))=0</formula>
    </cfRule>
  </conditionalFormatting>
  <conditionalFormatting sqref="C36">
    <cfRule type="containsBlanks" dxfId="7" priority="2">
      <formula>LEN(TRIM(C36))=0</formula>
    </cfRule>
  </conditionalFormatting>
  <conditionalFormatting sqref="C4">
    <cfRule type="containsBlanks" dxfId="6" priority="1">
      <formula>LEN(TRIM(C4))=0</formula>
    </cfRule>
  </conditionalFormatting>
  <hyperlinks>
    <hyperlink ref="X33" r:id="rId1" display="BFS" xr:uid="{11F9AC14-3232-4323-A0DB-500980227CBA}"/>
    <hyperlink ref="Y33" r:id="rId2" xr:uid="{B148BFBA-1EAA-4870-9686-3A84CD7DD988}"/>
    <hyperlink ref="X34" r:id="rId3" display="BFS (Swiss use)" xr:uid="{04A768D5-9C74-4807-994A-45DF607B5EA0}"/>
    <hyperlink ref="Y34" r:id="rId4" display="BFS" xr:uid="{2115D1E0-2C8F-4197-800B-9A6C99495575}"/>
    <hyperlink ref="X37" r:id="rId5" display="BFS (Swiss use)" xr:uid="{F2A3BF09-6E78-4678-9F49-98C0405FBBBC}"/>
    <hyperlink ref="Y37" r:id="rId6" display="BFS" xr:uid="{938881B7-03AC-4A6B-AF63-59958C1D2D66}"/>
    <hyperlink ref="X38" r:id="rId7" display="BFS (Swiss use)" xr:uid="{0CA7AA3D-C311-4B60-9B89-7B54D2ED735F}"/>
    <hyperlink ref="Y38" r:id="rId8" display="BFS" xr:uid="{CDC7D3F1-FD75-467D-B187-626A19DB02DC}"/>
    <hyperlink ref="X36" r:id="rId9" display="BFS (Swiss use)" xr:uid="{3D4BB19F-FE22-4FE7-875B-15200623B038}"/>
    <hyperlink ref="Y36" r:id="rId10" xr:uid="{62C5D96F-E6DA-44D2-99E1-ADF1A7CEF7A1}"/>
    <hyperlink ref="X40" r:id="rId11" display="BFS (Swiss use)" xr:uid="{08E06AAA-2460-4A97-BB20-706875A796D8}"/>
    <hyperlink ref="Y40" r:id="rId12" xr:uid="{BA378054-FF0C-4D97-BC22-CC84446D972B}"/>
    <hyperlink ref="X41" r:id="rId13" display="BFS (Swiss use)" xr:uid="{2A45BBC1-B3F0-420B-8598-EEF3908A44EA}"/>
    <hyperlink ref="Y41" r:id="rId14" xr:uid="{0153DAA1-4DE8-4547-9272-19D08550BC3C}"/>
    <hyperlink ref="X39" r:id="rId15" display="BFS (Swiss use)" xr:uid="{EE9D3374-AD68-4707-8C38-C1C1C2DFC623}"/>
    <hyperlink ref="Y39" r:id="rId16" xr:uid="{213FB854-8401-4A9C-963D-D4EF53F5C987}"/>
    <hyperlink ref="X27" r:id="rId17" xr:uid="{A630FCD4-1E1B-4145-B9D4-0FDC9ACA74B9}"/>
    <hyperlink ref="X28" r:id="rId18" xr:uid="{64D83C10-DD01-434C-B829-E94D9DA0E3FF}"/>
    <hyperlink ref="X30" r:id="rId19" xr:uid="{511E9A41-BA92-49F4-BD5B-056B40869774}"/>
    <hyperlink ref="X12" r:id="rId20" display="BFS (Swiss use)" xr:uid="{57A7F49B-9104-4709-A8D3-27E5947CAA8D}"/>
    <hyperlink ref="Y12" r:id="rId21" xr:uid="{DBE3D4A5-FC67-4954-A520-E943BAEFE579}"/>
    <hyperlink ref="X13" r:id="rId22" display="BFS (Swiss use)" xr:uid="{1A6A662A-8C51-44D0-976D-D23CF55661C1}"/>
    <hyperlink ref="Y13" r:id="rId23" xr:uid="{5E5AD512-628D-41FB-9E31-8402C21E1383}"/>
    <hyperlink ref="X14" r:id="rId24" display="BFS (Swiss use)" xr:uid="{E5B64398-AC03-4D59-993D-1ACF12533F9F}"/>
    <hyperlink ref="Y14" r:id="rId25" xr:uid="{03C5C6EE-2C1C-42B4-B8FF-6ACB1792269B}"/>
    <hyperlink ref="X19" r:id="rId26" display="BFS (Swiss use)" xr:uid="{63E937B2-EB3D-487A-B71D-338A6CE485AE}"/>
    <hyperlink ref="Y19" r:id="rId27" xr:uid="{B20D9158-C8BE-4E9E-9327-DE57E5DCA7F8}"/>
    <hyperlink ref="X20" r:id="rId28" display="BFS (Swiss use)" xr:uid="{D2C4E2E1-4237-41EF-BB9B-D8D38A63584B}"/>
    <hyperlink ref="Y20" r:id="rId29" xr:uid="{50543B20-2D61-4D0C-819C-633835A1F39C}"/>
    <hyperlink ref="X9" r:id="rId30" display="BFS" xr:uid="{25F67587-C850-48D4-AA0E-9842A2CF2918}"/>
    <hyperlink ref="X7" r:id="rId31" xr:uid="{8A476000-E2B5-4F8C-A2B6-85519E34E843}"/>
    <hyperlink ref="X8" r:id="rId32" xr:uid="{17D471EC-B2B7-4CA8-B090-7CA591D8C21C}"/>
    <hyperlink ref="Y9" r:id="rId33" xr:uid="{24190FC7-9937-44FB-BD99-3E0F8A27B9DA}"/>
    <hyperlink ref="X10" r:id="rId34" xr:uid="{28AE5847-621A-44A4-AFCF-8762DB3248CB}"/>
    <hyperlink ref="X11" r:id="rId35" xr:uid="{F345C4D6-DB75-41C2-8A7B-7AEBACB3FEFE}"/>
    <hyperlink ref="X15" r:id="rId36" xr:uid="{9C316599-3B72-4E8F-8812-AEE5D79CE943}"/>
    <hyperlink ref="X16" r:id="rId37" xr:uid="{55066334-210D-4166-81AA-C3A4E1BB4327}"/>
    <hyperlink ref="X17" r:id="rId38" xr:uid="{70B109B4-B295-4D8B-99FF-7B4A9D3CA90B}"/>
    <hyperlink ref="X18" r:id="rId39" xr:uid="{82F1BE4C-52A3-4069-A569-348AAD9AA23A}"/>
    <hyperlink ref="X21" r:id="rId40" xr:uid="{03880E6C-4249-4C43-8784-36043043B56B}"/>
    <hyperlink ref="Y8" r:id="rId41" xr:uid="{DBA8204D-F18B-4CAD-B028-7A6D8E646A87}"/>
    <hyperlink ref="Z9" r:id="rId42" xr:uid="{1C36D14F-FD43-4236-B7B9-03F7C421C754}"/>
    <hyperlink ref="Y10" r:id="rId43" xr:uid="{3168C951-D076-49A4-AC65-DD8237AD6484}"/>
    <hyperlink ref="Y11" r:id="rId44" xr:uid="{9C24A739-6E96-42A2-BA8C-468DBAF11715}"/>
    <hyperlink ref="Y15" r:id="rId45" xr:uid="{8D463127-653D-4CFF-B0DB-77F389406D4B}"/>
    <hyperlink ref="Y16" r:id="rId46" xr:uid="{AAED5EB6-60AC-4F52-BFD8-6B2ABB408260}"/>
    <hyperlink ref="Y17" r:id="rId47" xr:uid="{13C13897-00BD-4E25-8FA4-9131995080FC}"/>
    <hyperlink ref="Y18" r:id="rId48" xr:uid="{DBA29792-3980-4869-A365-E7A7ED9C1D4C}"/>
    <hyperlink ref="Y21" r:id="rId49" xr:uid="{B9C6BCCF-C05A-4B0D-B633-46F98B47D8E6}"/>
    <hyperlink ref="Z8" r:id="rId50" xr:uid="{5BC15C53-D9A9-4FDC-B0F9-ECD9F504D4B4}"/>
    <hyperlink ref="Z11" r:id="rId51" xr:uid="{753E92F9-200C-4C07-B5A6-2FA9C1619888}"/>
    <hyperlink ref="Z15" r:id="rId52" xr:uid="{8DDCC5CE-2D60-4D28-8BA1-E7E1D822D47D}"/>
    <hyperlink ref="Z16" r:id="rId53" xr:uid="{09715517-C747-4E33-AA5A-317EF6035C78}"/>
    <hyperlink ref="Z17" r:id="rId54" xr:uid="{A29B7284-E4CA-4F04-A3C6-BDA64FDF02D1}"/>
    <hyperlink ref="Z21" r:id="rId55" xr:uid="{012F2D46-1FD6-4001-936D-203C2BF0EA3F}"/>
    <hyperlink ref="Z7" r:id="rId56" xr:uid="{069F2788-6A24-4CD6-897F-28EEB183ACE0}"/>
    <hyperlink ref="Y7" r:id="rId57" xr:uid="{12E31C17-5D12-486B-9639-FE3B7A176CF6}"/>
    <hyperlink ref="AB8" r:id="rId58" xr:uid="{28915006-51F7-4B7F-BCB0-5307C4F061F3}"/>
    <hyperlink ref="AA8" r:id="rId59" xr:uid="{9D3A2EA9-583A-42DF-94B6-86C1AE564CEA}"/>
    <hyperlink ref="AB9" r:id="rId60" xr:uid="{11E844A2-8B92-4A5D-9A99-F0C9895F89E6}"/>
    <hyperlink ref="AA9" r:id="rId61" xr:uid="{F4AB27DD-2A8B-4B06-8063-4495DF9FEB41}"/>
    <hyperlink ref="AA10" r:id="rId62" xr:uid="{C7E3BF48-9841-495B-A8EB-68B336475380}"/>
    <hyperlink ref="Z10" r:id="rId63" xr:uid="{997E4360-DFF1-4FA9-8D4C-2FBB47557A95}"/>
    <hyperlink ref="AB11" r:id="rId64" xr:uid="{3CAA1964-20B4-41B5-BEE2-3CBA8EE15D0F}"/>
    <hyperlink ref="AA11" r:id="rId65" xr:uid="{A8D9905D-270E-43AE-B40D-BE2215CE08CA}"/>
    <hyperlink ref="AA12" r:id="rId66" xr:uid="{98D602D7-C217-44BB-948E-D5193F416200}"/>
    <hyperlink ref="Z12" r:id="rId67" xr:uid="{CE9050AB-EAF4-44B4-8257-F521C258EF5C}"/>
    <hyperlink ref="AA13" r:id="rId68" xr:uid="{8C7835D3-1125-44AB-AE91-AD839188305E}"/>
    <hyperlink ref="Z13" r:id="rId69" xr:uid="{C13936D9-8B51-4E7B-AF1F-259F3454CD85}"/>
    <hyperlink ref="AA14" r:id="rId70" xr:uid="{AFAC5378-6EB6-4311-8E07-7C179A498CBB}"/>
    <hyperlink ref="Z14" r:id="rId71" xr:uid="{0C6475B4-8D1D-4CFF-B115-BB60B2EE22E9}"/>
    <hyperlink ref="AB15" r:id="rId72" xr:uid="{363311DC-4CC9-4966-B7E7-791B8162D223}"/>
    <hyperlink ref="AA15" r:id="rId73" xr:uid="{24B5E6F8-23F3-4CBE-B262-3D4A92456E07}"/>
    <hyperlink ref="AB16" r:id="rId74" xr:uid="{CCEEE0CD-434D-41ED-8C41-A45A3EC22BC0}"/>
    <hyperlink ref="AA16" r:id="rId75" xr:uid="{7072214D-1E27-48E5-A635-0F72E39CE26D}"/>
    <hyperlink ref="AA18" r:id="rId76" xr:uid="{22AEFDC6-F63D-48F6-9CB3-B1175F4AEEC6}"/>
    <hyperlink ref="Z18" r:id="rId77" xr:uid="{1803EE29-DF58-4962-8B0E-8031D94CA86E}"/>
    <hyperlink ref="AA19" r:id="rId78" xr:uid="{A0A68099-4A9B-4BB7-8D68-F581DE832C62}"/>
    <hyperlink ref="Z19" r:id="rId79" xr:uid="{FB7ADA0E-348C-449F-8F40-2AAF518D2A26}"/>
    <hyperlink ref="AA20" r:id="rId80" xr:uid="{9D9AEBF7-BF53-4C27-86DF-A2F756007DDE}"/>
    <hyperlink ref="Z20" r:id="rId81" xr:uid="{ED88B468-5258-4CDA-B4A1-760B82F32DC8}"/>
    <hyperlink ref="AB21" r:id="rId82" xr:uid="{42358476-428C-4F83-B746-54C06811C0C4}"/>
    <hyperlink ref="AA21" r:id="rId83" xr:uid="{74FD6590-D382-4EE5-80F3-79878D0011F1}"/>
    <hyperlink ref="AC9" r:id="rId84" xr:uid="{7D0ADB9C-BDDE-4A20-924F-FD72D9C61BC7}"/>
  </hyperlinks>
  <pageMargins left="0.7" right="0.7" top="0.75" bottom="0.75" header="0.3" footer="0.3"/>
  <pageSetup paperSize="9" orientation="portrait"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2124E-885C-4D29-808C-D0E3A3C219E0}">
  <dimension ref="A1:AB48"/>
  <sheetViews>
    <sheetView zoomScale="71" zoomScaleNormal="71" workbookViewId="0">
      <pane xSplit="2" ySplit="1" topLeftCell="N11" activePane="bottomRight" state="frozen"/>
      <selection pane="topRight" activeCell="C1" sqref="C1"/>
      <selection pane="bottomLeft" activeCell="A2" sqref="A2"/>
      <selection pane="bottomRight" activeCell="C23" sqref="C23:V23"/>
    </sheetView>
  </sheetViews>
  <sheetFormatPr defaultRowHeight="14.5" x14ac:dyDescent="0.35"/>
  <cols>
    <col min="1" max="1" width="25.26953125" customWidth="1"/>
    <col min="2" max="2" width="28.90625" customWidth="1"/>
    <col min="3" max="22" width="18.54296875" customWidth="1"/>
    <col min="24" max="24" width="15.6328125" customWidth="1"/>
    <col min="25" max="25" width="42.453125" customWidth="1"/>
    <col min="28" max="28" width="10.1796875" customWidth="1"/>
  </cols>
  <sheetData>
    <row r="1" spans="1:28" ht="32.5" customHeight="1" x14ac:dyDescent="0.45">
      <c r="A1" s="52" t="s">
        <v>118</v>
      </c>
      <c r="B1" s="52"/>
    </row>
    <row r="3" spans="1:28" x14ac:dyDescent="0.35">
      <c r="A3" s="46" t="s">
        <v>166</v>
      </c>
      <c r="B3" s="25" t="s">
        <v>121</v>
      </c>
      <c r="C3" s="18" t="s">
        <v>65</v>
      </c>
      <c r="D3" s="18" t="s">
        <v>90</v>
      </c>
      <c r="E3" s="18" t="s">
        <v>66</v>
      </c>
      <c r="F3" s="18" t="s">
        <v>67</v>
      </c>
      <c r="G3" s="18" t="s">
        <v>68</v>
      </c>
      <c r="H3" s="18" t="s">
        <v>69</v>
      </c>
      <c r="I3" s="18" t="s">
        <v>70</v>
      </c>
      <c r="J3" s="18" t="s">
        <v>71</v>
      </c>
      <c r="K3" s="18" t="s">
        <v>72</v>
      </c>
      <c r="L3" s="18" t="s">
        <v>73</v>
      </c>
      <c r="M3" s="18" t="s">
        <v>74</v>
      </c>
      <c r="N3" s="18" t="s">
        <v>75</v>
      </c>
      <c r="O3" s="18" t="s">
        <v>76</v>
      </c>
      <c r="P3" s="18" t="s">
        <v>77</v>
      </c>
      <c r="Q3" s="18" t="s">
        <v>78</v>
      </c>
      <c r="R3" s="18" t="s">
        <v>79</v>
      </c>
      <c r="S3" s="18" t="s">
        <v>80</v>
      </c>
      <c r="T3" s="18" t="s">
        <v>81</v>
      </c>
      <c r="U3" s="18" t="s">
        <v>82</v>
      </c>
      <c r="V3" s="18" t="s">
        <v>83</v>
      </c>
      <c r="X3" s="6" t="s">
        <v>158</v>
      </c>
      <c r="Y3" s="6" t="s">
        <v>87</v>
      </c>
      <c r="Z3" s="7"/>
      <c r="AA3" s="6" t="s">
        <v>119</v>
      </c>
      <c r="AB3" s="6" t="s">
        <v>120</v>
      </c>
    </row>
    <row r="4" spans="1:28" ht="15.5" x14ac:dyDescent="0.35">
      <c r="A4" s="15" t="s">
        <v>204</v>
      </c>
      <c r="B4" s="15" t="s">
        <v>63</v>
      </c>
      <c r="C4" s="12"/>
      <c r="D4" s="49">
        <f>D5+D26+D32+D41</f>
        <v>5.0247020392072095</v>
      </c>
      <c r="E4" s="49">
        <f t="shared" ref="E4:V4" si="0">E5+E26+E32+E41</f>
        <v>5.2303567999584084</v>
      </c>
      <c r="F4" s="49">
        <f t="shared" si="0"/>
        <v>5.4307196105721989</v>
      </c>
      <c r="G4" s="49">
        <f t="shared" si="0"/>
        <v>5.4351461945583042</v>
      </c>
      <c r="H4" s="49">
        <f t="shared" si="0"/>
        <v>5.5114385134387565</v>
      </c>
      <c r="I4" s="49">
        <f t="shared" si="0"/>
        <v>6.0574547849992353</v>
      </c>
      <c r="J4" s="49">
        <f t="shared" si="0"/>
        <v>5.9318939702449596</v>
      </c>
      <c r="K4" s="49">
        <f t="shared" si="0"/>
        <v>5.9198959532623698</v>
      </c>
      <c r="L4" s="49">
        <f t="shared" si="0"/>
        <v>6.4399516284474094</v>
      </c>
      <c r="M4" s="49">
        <f t="shared" si="0"/>
        <v>6.4013840295952855</v>
      </c>
      <c r="N4" s="49">
        <f t="shared" si="0"/>
        <v>6.5668097908250296</v>
      </c>
      <c r="O4" s="49">
        <f t="shared" si="0"/>
        <v>6.3581933815741616</v>
      </c>
      <c r="P4" s="49">
        <f t="shared" si="0"/>
        <v>6.7554743101467682</v>
      </c>
      <c r="Q4" s="49">
        <f t="shared" si="0"/>
        <v>6.8725448830924529</v>
      </c>
      <c r="R4" s="49">
        <f t="shared" si="0"/>
        <v>6.9647495877050121</v>
      </c>
      <c r="S4" s="49">
        <f t="shared" si="0"/>
        <v>6.9521226385425461</v>
      </c>
      <c r="T4" s="49">
        <f t="shared" si="0"/>
        <v>6.8740900581004443</v>
      </c>
      <c r="U4" s="49">
        <f t="shared" si="0"/>
        <v>7.0657714834962562</v>
      </c>
      <c r="V4" s="49">
        <f t="shared" si="0"/>
        <v>6.7833536459537918</v>
      </c>
      <c r="X4" s="23" t="s">
        <v>61</v>
      </c>
      <c r="Y4" s="24" t="s">
        <v>145</v>
      </c>
      <c r="Z4" s="7"/>
      <c r="AA4" s="7">
        <v>2019</v>
      </c>
      <c r="AB4" s="7">
        <v>799145</v>
      </c>
    </row>
    <row r="5" spans="1:28" x14ac:dyDescent="0.35">
      <c r="A5" s="25" t="s">
        <v>2</v>
      </c>
      <c r="B5" s="16" t="s">
        <v>167</v>
      </c>
      <c r="C5" s="33"/>
      <c r="D5" s="33">
        <f>'DPO Vaud'!D5/'DPO Vaud per capita'!$AB$5*1000</f>
        <v>4.7228189230716877</v>
      </c>
      <c r="E5" s="33">
        <f>'DPO Vaud'!E5/'DPO Vaud per capita'!$AB$6*1000</f>
        <v>4.9147944704381112</v>
      </c>
      <c r="F5" s="33">
        <f>'DPO Vaud'!F5/'DPO Vaud per capita'!$AB$7*1000</f>
        <v>5.1223839208141522</v>
      </c>
      <c r="G5" s="33">
        <f>'DPO Vaud'!G5/'DPO Vaud per capita'!$AB$8*1000</f>
        <v>5.1174659311038724</v>
      </c>
      <c r="H5" s="33">
        <f>'DPO Vaud'!H5/'DPO Vaud per capita'!$AB$9*1000</f>
        <v>5.1936423287710891</v>
      </c>
      <c r="I5" s="33">
        <f>'DPO Vaud'!I5/'DPO Vaud per capita'!$AB$10*1000</f>
        <v>5.7108851430696603</v>
      </c>
      <c r="J5" s="33">
        <f>'DPO Vaud'!J5/'DPO Vaud per capita'!$AB$11*1000</f>
        <v>5.6079501831366727</v>
      </c>
      <c r="K5" s="33">
        <f>'DPO Vaud'!K5/'DPO Vaud per capita'!$AB$12*1000</f>
        <v>5.5918005573339933</v>
      </c>
      <c r="L5" s="33">
        <f>'DPO Vaud'!L5/'DPO Vaud per capita'!$AB$13*1000</f>
        <v>6.0786318249332512</v>
      </c>
      <c r="M5" s="33">
        <f>'DPO Vaud'!M5/'DPO Vaud per capita'!$AB$14*1000</f>
        <v>6.0417079414019446</v>
      </c>
      <c r="N5" s="33">
        <f>'DPO Vaud'!N5/'DPO Vaud per capita'!$AB$15*1000</f>
        <v>6.2198644697628716</v>
      </c>
      <c r="O5" s="33">
        <f>'DPO Vaud'!O5/'DPO Vaud per capita'!$AB$16*1000</f>
        <v>6.0163488929514015</v>
      </c>
      <c r="P5" s="33">
        <f>'DPO Vaud'!P5/'DPO Vaud per capita'!$AB$17*1000</f>
        <v>6.38653361551368</v>
      </c>
      <c r="Q5" s="33">
        <f>'DPO Vaud'!Q5/'DPO Vaud per capita'!$AB$18*1000</f>
        <v>6.4934054254659053</v>
      </c>
      <c r="R5" s="33">
        <f>'DPO Vaud'!R5/'DPO Vaud per capita'!$AB$19*1000</f>
        <v>6.5925689511849805</v>
      </c>
      <c r="S5" s="33">
        <f>'DPO Vaud'!S5/'DPO Vaud per capita'!$AB$20*1000</f>
        <v>6.5811476530851785</v>
      </c>
      <c r="T5" s="33">
        <f>'DPO Vaud'!T5/'DPO Vaud per capita'!$AB$21*1000</f>
        <v>6.5039231169057805</v>
      </c>
      <c r="U5" s="33">
        <f>'DPO Vaud'!U5/'DPO Vaud per capita'!$AB$22*1000</f>
        <v>6.6871371388731369</v>
      </c>
      <c r="V5" s="33">
        <f>'DPO Vaud'!V5/'DPO Vaud per capita'!$AB$23*1000</f>
        <v>6.4041484401719346</v>
      </c>
      <c r="X5" s="7"/>
      <c r="Y5" s="7"/>
      <c r="Z5" s="7"/>
      <c r="AA5" s="7">
        <v>2018</v>
      </c>
      <c r="AB5" s="7">
        <v>793129</v>
      </c>
    </row>
    <row r="6" spans="1:28" x14ac:dyDescent="0.35">
      <c r="A6" s="25" t="s">
        <v>3</v>
      </c>
      <c r="B6" s="16" t="s">
        <v>168</v>
      </c>
      <c r="C6" s="33"/>
      <c r="D6" s="42">
        <f>'DPO Vaud'!D6/'DPO Vaud per capita'!$AB$5*1000</f>
        <v>4.6859894810666418</v>
      </c>
      <c r="E6" s="42">
        <f>'DPO Vaud'!E6/'DPO Vaud per capita'!$AB$6*1000</f>
        <v>4.8777560796895711</v>
      </c>
      <c r="F6" s="42">
        <f>'DPO Vaud'!F6/'DPO Vaud per capita'!$AB$7*1000</f>
        <v>5.0831516414107059</v>
      </c>
      <c r="G6" s="42">
        <f>'DPO Vaud'!G6/'DPO Vaud per capita'!$AB$8*1000</f>
        <v>5.0779610132551074</v>
      </c>
      <c r="H6" s="42">
        <f>'DPO Vaud'!H6/'DPO Vaud per capita'!$AB$9*1000</f>
        <v>5.1535895396049174</v>
      </c>
      <c r="I6" s="42">
        <f>'DPO Vaud'!I6/'DPO Vaud per capita'!$AB$10*1000</f>
        <v>5.6704186733843196</v>
      </c>
      <c r="J6" s="42">
        <f>'DPO Vaud'!J6/'DPO Vaud per capita'!$AB$11*1000</f>
        <v>5.5668829508157955</v>
      </c>
      <c r="K6" s="42">
        <f>'DPO Vaud'!K6/'DPO Vaud per capita'!$AB$12*1000</f>
        <v>5.5500476074373255</v>
      </c>
      <c r="L6" s="42">
        <f>'DPO Vaud'!L6/'DPO Vaud per capita'!$AB$13*1000</f>
        <v>6.0359470092009779</v>
      </c>
      <c r="M6" s="42">
        <f>'DPO Vaud'!M6/'DPO Vaud per capita'!$AB$14*1000</f>
        <v>5.9980944349129839</v>
      </c>
      <c r="N6" s="42">
        <f>'DPO Vaud'!N6/'DPO Vaud per capita'!$AB$15*1000</f>
        <v>6.1755971171835782</v>
      </c>
      <c r="O6" s="42">
        <f>'DPO Vaud'!O6/'DPO Vaud per capita'!$AB$16*1000</f>
        <v>5.9725936469372423</v>
      </c>
      <c r="P6" s="42">
        <f>'DPO Vaud'!P6/'DPO Vaud per capita'!$AB$17*1000</f>
        <v>6.3422756550025552</v>
      </c>
      <c r="Q6" s="42">
        <f>'DPO Vaud'!Q6/'DPO Vaud per capita'!$AB$18*1000</f>
        <v>6.4484388922230442</v>
      </c>
      <c r="R6" s="42">
        <f>'DPO Vaud'!R6/'DPO Vaud per capita'!$AB$19*1000</f>
        <v>6.5465927569125828</v>
      </c>
      <c r="S6" s="42">
        <f>'DPO Vaud'!S6/'DPO Vaud per capita'!$AB$20*1000</f>
        <v>6.5341718401537801</v>
      </c>
      <c r="T6" s="42">
        <f>'DPO Vaud'!T6/'DPO Vaud per capita'!$AB$21*1000</f>
        <v>6.4565443708819892</v>
      </c>
      <c r="U6" s="42">
        <f>'DPO Vaud'!U6/'DPO Vaud per capita'!$AB$22*1000</f>
        <v>6.6390169184488617</v>
      </c>
      <c r="V6" s="42">
        <f>'DPO Vaud'!V6/'DPO Vaud per capita'!$AB$23*1000</f>
        <v>6.3561969026987253</v>
      </c>
      <c r="X6" s="7"/>
      <c r="Y6" s="7"/>
      <c r="Z6" s="7"/>
      <c r="AA6" s="7">
        <v>2017</v>
      </c>
      <c r="AB6" s="7">
        <v>784822</v>
      </c>
    </row>
    <row r="7" spans="1:28" x14ac:dyDescent="0.35">
      <c r="A7" s="25" t="s">
        <v>4</v>
      </c>
      <c r="B7" s="16" t="s">
        <v>169</v>
      </c>
      <c r="C7" s="33"/>
      <c r="D7" s="42">
        <f>'DPO Vaud'!D7/'DPO Vaud per capita'!$AB$5*1000</f>
        <v>0.29749528222222077</v>
      </c>
      <c r="E7" s="42">
        <f>'DPO Vaud'!E7/'DPO Vaud per capita'!$AB$6*1000</f>
        <v>0.32449437381653073</v>
      </c>
      <c r="F7" s="42">
        <f>'DPO Vaud'!F7/'DPO Vaud per capita'!$AB$7*1000</f>
        <v>0.30402236337169691</v>
      </c>
      <c r="G7" s="42">
        <f>'DPO Vaud'!G7/'DPO Vaud per capita'!$AB$8*1000</f>
        <v>0.31316133689838332</v>
      </c>
      <c r="H7" s="42">
        <f>'DPO Vaud'!H7/'DPO Vaud per capita'!$AB$9*1000</f>
        <v>0.30299349308527979</v>
      </c>
      <c r="I7" s="42">
        <f>'DPO Vaud'!I7/'DPO Vaud per capita'!$AB$10*1000</f>
        <v>0.29808040204414604</v>
      </c>
      <c r="J7" s="42">
        <f>'DPO Vaud'!J7/'DPO Vaud per capita'!$AB$11*1000</f>
        <v>0.32242753290980214</v>
      </c>
      <c r="K7" s="42">
        <f>'DPO Vaud'!K7/'DPO Vaud per capita'!$AB$12*1000</f>
        <v>0.31144689800388076</v>
      </c>
      <c r="L7" s="42">
        <f>'DPO Vaud'!L7/'DPO Vaud per capita'!$AB$13*1000</f>
        <v>0.27327297919107774</v>
      </c>
      <c r="M7" s="42">
        <f>'DPO Vaud'!M7/'DPO Vaud per capita'!$AB$14*1000</f>
        <v>0.26374081903973146</v>
      </c>
      <c r="N7" s="42">
        <f>'DPO Vaud'!N7/'DPO Vaud per capita'!$AB$15*1000</f>
        <v>0.28050648846272314</v>
      </c>
      <c r="O7" s="42">
        <f>'DPO Vaud'!O7/'DPO Vaud per capita'!$AB$16*1000</f>
        <v>0.2362675848945473</v>
      </c>
      <c r="P7" s="42">
        <f>'DPO Vaud'!P7/'DPO Vaud per capita'!$AB$17*1000</f>
        <v>0.23459416321532262</v>
      </c>
      <c r="Q7" s="42">
        <f>'DPO Vaud'!Q7/'DPO Vaud per capita'!$AB$18*1000</f>
        <v>0.21573074320880101</v>
      </c>
      <c r="R7" s="42">
        <f>'DPO Vaud'!R7/'DPO Vaud per capita'!$AB$19*1000</f>
        <v>0.24712981434975478</v>
      </c>
      <c r="S7" s="42">
        <f>'DPO Vaud'!S7/'DPO Vaud per capita'!$AB$20*1000</f>
        <v>0.24079003041016483</v>
      </c>
      <c r="T7" s="42">
        <f>'DPO Vaud'!T7/'DPO Vaud per capita'!$AB$21*1000</f>
        <v>0.26678149700790421</v>
      </c>
      <c r="U7" s="42">
        <f>'DPO Vaud'!U7/'DPO Vaud per capita'!$AB$22*1000</f>
        <v>0.25673020544438113</v>
      </c>
      <c r="V7" s="42">
        <f>'DPO Vaud'!V7/'DPO Vaud per capita'!$AB$23*1000</f>
        <v>0.25823001095290249</v>
      </c>
      <c r="X7" s="7"/>
      <c r="Y7" s="7"/>
      <c r="Z7" s="7"/>
      <c r="AA7" s="7">
        <v>2016</v>
      </c>
      <c r="AB7" s="7">
        <v>773407</v>
      </c>
    </row>
    <row r="8" spans="1:28" x14ac:dyDescent="0.35">
      <c r="A8" s="25" t="s">
        <v>5</v>
      </c>
      <c r="B8" s="16" t="s">
        <v>170</v>
      </c>
      <c r="C8" s="33"/>
      <c r="D8" s="42">
        <f>'DPO Vaud'!D8/'DPO Vaud per capita'!$AB$5*1000</f>
        <v>4.3884941988444215</v>
      </c>
      <c r="E8" s="42">
        <f>'DPO Vaud'!E8/'DPO Vaud per capita'!$AB$6*1000</f>
        <v>4.5532617058730409</v>
      </c>
      <c r="F8" s="42">
        <f>'DPO Vaud'!F8/'DPO Vaud per capita'!$AB$7*1000</f>
        <v>4.7791292780390089</v>
      </c>
      <c r="G8" s="42">
        <f>'DPO Vaud'!G8/'DPO Vaud per capita'!$AB$8*1000</f>
        <v>4.7647996763567253</v>
      </c>
      <c r="H8" s="42">
        <f>'DPO Vaud'!H8/'DPO Vaud per capita'!$AB$9*1000</f>
        <v>4.8505960465196374</v>
      </c>
      <c r="I8" s="42">
        <f>'DPO Vaud'!I8/'DPO Vaud per capita'!$AB$10*1000</f>
        <v>5.3723382713401735</v>
      </c>
      <c r="J8" s="42">
        <f>'DPO Vaud'!J8/'DPO Vaud per capita'!$AB$11*1000</f>
        <v>5.2444554179059937</v>
      </c>
      <c r="K8" s="42">
        <f>'DPO Vaud'!K8/'DPO Vaud per capita'!$AB$12*1000</f>
        <v>5.2386007094334444</v>
      </c>
      <c r="L8" s="42">
        <f>'DPO Vaud'!L8/'DPO Vaud per capita'!$AB$13*1000</f>
        <v>5.7626740300099009</v>
      </c>
      <c r="M8" s="42">
        <f>'DPO Vaud'!M8/'DPO Vaud per capita'!$AB$14*1000</f>
        <v>5.7343536158732533</v>
      </c>
      <c r="N8" s="42">
        <f>'DPO Vaud'!N8/'DPO Vaud per capita'!$AB$15*1000</f>
        <v>5.8950906287208564</v>
      </c>
      <c r="O8" s="42">
        <f>'DPO Vaud'!O8/'DPO Vaud per capita'!$AB$16*1000</f>
        <v>5.7363260620426955</v>
      </c>
      <c r="P8" s="42">
        <f>'DPO Vaud'!P8/'DPO Vaud per capita'!$AB$17*1000</f>
        <v>6.1076814917872326</v>
      </c>
      <c r="Q8" s="42">
        <f>'DPO Vaud'!Q8/'DPO Vaud per capita'!$AB$18*1000</f>
        <v>6.2327081490142424</v>
      </c>
      <c r="R8" s="42">
        <f>'DPO Vaud'!R8/'DPO Vaud per capita'!$AB$19*1000</f>
        <v>6.2994629425628279</v>
      </c>
      <c r="S8" s="42">
        <f>'DPO Vaud'!S8/'DPO Vaud per capita'!$AB$20*1000</f>
        <v>6.2933818097436154</v>
      </c>
      <c r="T8" s="42">
        <f>'DPO Vaud'!T8/'DPO Vaud per capita'!$AB$21*1000</f>
        <v>6.189762873874086</v>
      </c>
      <c r="U8" s="42">
        <f>'DPO Vaud'!U8/'DPO Vaud per capita'!$AB$22*1000</f>
        <v>6.3822867130044809</v>
      </c>
      <c r="V8" s="42">
        <f>'DPO Vaud'!V8/'DPO Vaud per capita'!$AB$23*1000</f>
        <v>6.0979668917458225</v>
      </c>
      <c r="X8" s="7"/>
      <c r="Y8" s="7"/>
      <c r="Z8" s="7"/>
      <c r="AA8" s="7">
        <v>2015</v>
      </c>
      <c r="AB8" s="7">
        <v>761446</v>
      </c>
    </row>
    <row r="9" spans="1:28" x14ac:dyDescent="0.35">
      <c r="A9" s="25" t="s">
        <v>6</v>
      </c>
      <c r="B9" s="16" t="s">
        <v>171</v>
      </c>
      <c r="C9" s="33"/>
      <c r="D9" s="42">
        <f>'DPO Vaud'!D9/'DPO Vaud per capita'!$AB$5*1000</f>
        <v>1.3971019112832621E-2</v>
      </c>
      <c r="E9" s="42">
        <f>'DPO Vaud'!E9/'DPO Vaud per capita'!$AB$6*1000</f>
        <v>1.3980558527229892E-2</v>
      </c>
      <c r="F9" s="42">
        <f>'DPO Vaud'!F9/'DPO Vaud per capita'!$AB$7*1000</f>
        <v>1.4436963755195851E-2</v>
      </c>
      <c r="G9" s="42">
        <f>'DPO Vaud'!G9/'DPO Vaud per capita'!$AB$8*1000</f>
        <v>1.4698977694489622E-2</v>
      </c>
      <c r="H9" s="42">
        <f>'DPO Vaud'!H9/'DPO Vaud per capita'!$AB$9*1000</f>
        <v>1.4875938398339799E-2</v>
      </c>
      <c r="I9" s="42">
        <f>'DPO Vaud'!I9/'DPO Vaud per capita'!$AB$10*1000</f>
        <v>1.4546432333258164E-2</v>
      </c>
      <c r="J9" s="42">
        <f>'DPO Vaud'!J9/'DPO Vaud per capita'!$AB$11*1000</f>
        <v>1.497899550656704E-2</v>
      </c>
      <c r="K9" s="42">
        <f>'DPO Vaud'!K9/'DPO Vaud per capita'!$AB$12*1000</f>
        <v>1.5274012630254317E-2</v>
      </c>
      <c r="L9" s="42">
        <f>'DPO Vaud'!L9/'DPO Vaud per capita'!$AB$13*1000</f>
        <v>1.571749566533746E-2</v>
      </c>
      <c r="M9" s="42">
        <f>'DPO Vaud'!M9/'DPO Vaud per capita'!$AB$14*1000</f>
        <v>1.6332296244475429E-2</v>
      </c>
      <c r="N9" s="42">
        <f>'DPO Vaud'!N9/'DPO Vaud per capita'!$AB$15*1000</f>
        <v>1.6598008400546232E-2</v>
      </c>
      <c r="O9" s="42">
        <f>'DPO Vaud'!O9/'DPO Vaud per capita'!$AB$16*1000</f>
        <v>1.628611223206158E-2</v>
      </c>
      <c r="P9" s="42">
        <f>'DPO Vaud'!P9/'DPO Vaud per capita'!$AB$17*1000</f>
        <v>1.6208825152176899E-2</v>
      </c>
      <c r="Q9" s="42">
        <f>'DPO Vaud'!Q9/'DPO Vaud per capita'!$AB$18*1000</f>
        <v>1.6566767793413508E-2</v>
      </c>
      <c r="R9" s="42">
        <f>'DPO Vaud'!R9/'DPO Vaud per capita'!$AB$19*1000</f>
        <v>1.6845606618847788E-2</v>
      </c>
      <c r="S9" s="42">
        <f>'DPO Vaud'!S9/'DPO Vaud per capita'!$AB$20*1000</f>
        <v>1.7417848276131662E-2</v>
      </c>
      <c r="T9" s="42">
        <f>'DPO Vaud'!T9/'DPO Vaud per capita'!$AB$21*1000</f>
        <v>1.7728948117969635E-2</v>
      </c>
      <c r="U9" s="42">
        <f>'DPO Vaud'!U9/'DPO Vaud per capita'!$AB$22*1000</f>
        <v>1.8153977922818976E-2</v>
      </c>
      <c r="V9" s="42">
        <f>'DPO Vaud'!V9/'DPO Vaud per capita'!$AB$23*1000</f>
        <v>1.798143227174474E-2</v>
      </c>
      <c r="X9" s="7"/>
      <c r="Y9" s="7"/>
      <c r="Z9" s="7"/>
      <c r="AA9" s="7">
        <v>2014</v>
      </c>
      <c r="AB9" s="7">
        <v>749373</v>
      </c>
    </row>
    <row r="10" spans="1:28" x14ac:dyDescent="0.35">
      <c r="A10" s="25" t="s">
        <v>7</v>
      </c>
      <c r="B10" s="16" t="s">
        <v>172</v>
      </c>
      <c r="C10" s="33"/>
      <c r="D10" s="42">
        <f>'DPO Vaud'!D10/'DPO Vaud per capita'!$AB$5*1000</f>
        <v>6.1742074643324514E-5</v>
      </c>
      <c r="E10" s="42">
        <f>'DPO Vaud'!E10/'DPO Vaud per capita'!$AB$6*1000</f>
        <v>6.3934287406756991E-5</v>
      </c>
      <c r="F10" s="42">
        <f>'DPO Vaud'!F10/'DPO Vaud per capita'!$AB$7*1000</f>
        <v>6.6674719590934276E-5</v>
      </c>
      <c r="G10" s="42">
        <f>'DPO Vaud'!G10/'DPO Vaud per capita'!$AB$8*1000</f>
        <v>6.6985249900369491E-5</v>
      </c>
      <c r="H10" s="42">
        <f>'DPO Vaud'!H10/'DPO Vaud per capita'!$AB$9*1000</f>
        <v>6.7683304985575432E-5</v>
      </c>
      <c r="I10" s="42">
        <f>'DPO Vaud'!I10/'DPO Vaud per capita'!$AB$10*1000</f>
        <v>7.0989580449894998E-5</v>
      </c>
      <c r="J10" s="42">
        <f>'DPO Vaud'!J10/'DPO Vaud per capita'!$AB$11*1000</f>
        <v>7.1255669500935913E-5</v>
      </c>
      <c r="K10" s="42">
        <f>'DPO Vaud'!K10/'DPO Vaud per capita'!$AB$12*1000</f>
        <v>7.1492179981632448E-5</v>
      </c>
      <c r="L10" s="42">
        <f>'DPO Vaud'!L10/'DPO Vaud per capita'!$AB$13*1000</f>
        <v>7.397681042340041E-5</v>
      </c>
      <c r="M10" s="42">
        <f>'DPO Vaud'!M10/'DPO Vaud per capita'!$AB$14*1000</f>
        <v>7.3990717889299792E-5</v>
      </c>
      <c r="N10" s="42">
        <f>'DPO Vaud'!N10/'DPO Vaud per capita'!$AB$15*1000</f>
        <v>7.6055170726341988E-5</v>
      </c>
      <c r="O10" s="42">
        <f>'DPO Vaud'!O10/'DPO Vaud per capita'!$AB$16*1000</f>
        <v>7.3011623269612444E-5</v>
      </c>
      <c r="P10" s="42">
        <f>'DPO Vaud'!P10/'DPO Vaud per capita'!$AB$17*1000</f>
        <v>7.5888940637880333E-5</v>
      </c>
      <c r="Q10" s="42">
        <f>'DPO Vaud'!Q10/'DPO Vaud per capita'!$AB$18*1000</f>
        <v>7.6542266392627914E-5</v>
      </c>
      <c r="R10" s="42">
        <f>'DPO Vaud'!R10/'DPO Vaud per capita'!$AB$19*1000</f>
        <v>7.9210812914589778E-5</v>
      </c>
      <c r="S10" s="42">
        <f>'DPO Vaud'!S10/'DPO Vaud per capita'!$AB$20*1000</f>
        <v>7.9388762774955265E-5</v>
      </c>
      <c r="T10" s="42">
        <f>'DPO Vaud'!T10/'DPO Vaud per capita'!$AB$21*1000</f>
        <v>7.9738426561572632E-5</v>
      </c>
      <c r="U10" s="42">
        <f>'DPO Vaud'!U10/'DPO Vaud per capita'!$AB$22*1000</f>
        <v>8.1177406822215074E-5</v>
      </c>
      <c r="V10" s="42">
        <f>'DPO Vaud'!V10/'DPO Vaud per capita'!$AB$23*1000</f>
        <v>7.8558387926476006E-5</v>
      </c>
      <c r="X10" s="7"/>
      <c r="Y10" s="7"/>
      <c r="Z10" s="7"/>
      <c r="AA10" s="7">
        <v>2013</v>
      </c>
      <c r="AB10" s="7">
        <v>734356</v>
      </c>
    </row>
    <row r="11" spans="1:28" x14ac:dyDescent="0.35">
      <c r="A11" s="25" t="s">
        <v>8</v>
      </c>
      <c r="B11" s="16" t="s">
        <v>173</v>
      </c>
      <c r="C11" s="33"/>
      <c r="D11" s="42">
        <f>'DPO Vaud'!D11/'DPO Vaud per capita'!$AB$5*1000</f>
        <v>4.266328280185379E-3</v>
      </c>
      <c r="E11" s="42">
        <f>'DPO Vaud'!E11/'DPO Vaud per capita'!$AB$6*1000</f>
        <v>4.3494750009727004E-3</v>
      </c>
      <c r="F11" s="42">
        <f>'DPO Vaud'!F11/'DPO Vaud per capita'!$AB$7*1000</f>
        <v>4.6414356785123255E-3</v>
      </c>
      <c r="G11" s="42">
        <f>'DPO Vaud'!G11/'DPO Vaud per capita'!$AB$8*1000</f>
        <v>4.6379755671609717E-3</v>
      </c>
      <c r="H11" s="42">
        <f>'DPO Vaud'!H11/'DPO Vaud per capita'!$AB$9*1000</f>
        <v>4.6906666897115219E-3</v>
      </c>
      <c r="I11" s="42">
        <f>'DPO Vaud'!I11/'DPO Vaud per capita'!$AB$10*1000</f>
        <v>4.9501543193132122E-3</v>
      </c>
      <c r="J11" s="42">
        <f>'DPO Vaud'!J11/'DPO Vaud per capita'!$AB$11*1000</f>
        <v>4.9411296392179189E-3</v>
      </c>
      <c r="K11" s="42">
        <f>'DPO Vaud'!K11/'DPO Vaud per capita'!$AB$12*1000</f>
        <v>4.9850606582205574E-3</v>
      </c>
      <c r="L11" s="42">
        <f>'DPO Vaud'!L11/'DPO Vaud per capita'!$AB$13*1000</f>
        <v>5.2050974870371776E-3</v>
      </c>
      <c r="M11" s="42">
        <f>'DPO Vaud'!M11/'DPO Vaud per capita'!$AB$14*1000</f>
        <v>5.2326847980453429E-3</v>
      </c>
      <c r="N11" s="42">
        <f>'DPO Vaud'!N11/'DPO Vaud per capita'!$AB$15*1000</f>
        <v>5.3349863219683919E-3</v>
      </c>
      <c r="O11" s="42">
        <f>'DPO Vaud'!O11/'DPO Vaud per capita'!$AB$16*1000</f>
        <v>5.2468638243052179E-3</v>
      </c>
      <c r="P11" s="42">
        <f>'DPO Vaud'!P11/'DPO Vaud per capita'!$AB$17*1000</f>
        <v>5.4421903628356066E-3</v>
      </c>
      <c r="Q11" s="42">
        <f>'DPO Vaud'!Q11/'DPO Vaud per capita'!$AB$18*1000</f>
        <v>5.5239991877033294E-3</v>
      </c>
      <c r="R11" s="42">
        <f>'DPO Vaud'!R11/'DPO Vaud per capita'!$AB$19*1000</f>
        <v>5.649185779636739E-3</v>
      </c>
      <c r="S11" s="42">
        <f>'DPO Vaud'!S11/'DPO Vaud per capita'!$AB$20*1000</f>
        <v>5.7064666895007285E-3</v>
      </c>
      <c r="T11" s="42">
        <f>'DPO Vaud'!T11/'DPO Vaud per capita'!$AB$21*1000</f>
        <v>5.6909894289797333E-3</v>
      </c>
      <c r="U11" s="42">
        <f>'DPO Vaud'!U11/'DPO Vaud per capita'!$AB$22*1000</f>
        <v>5.7949028565762797E-3</v>
      </c>
      <c r="V11" s="42">
        <f>'DPO Vaud'!V11/'DPO Vaud per capita'!$AB$23*1000</f>
        <v>5.7004799529118428E-3</v>
      </c>
      <c r="X11" s="7"/>
      <c r="Y11" s="7"/>
      <c r="Z11" s="7"/>
      <c r="AA11" s="7">
        <v>2012</v>
      </c>
      <c r="AB11" s="7">
        <v>725944</v>
      </c>
    </row>
    <row r="12" spans="1:28" x14ac:dyDescent="0.35">
      <c r="A12" s="25" t="s">
        <v>9</v>
      </c>
      <c r="B12" s="16" t="s">
        <v>174</v>
      </c>
      <c r="C12" s="33"/>
      <c r="D12" s="42">
        <f>'DPO Vaud'!D12/'DPO Vaud per capita'!$AB$5*1000</f>
        <v>1.1334487044330917E-9</v>
      </c>
      <c r="E12" s="42">
        <f>'DPO Vaud'!E12/'DPO Vaud per capita'!$AB$6*1000</f>
        <v>1.1494522122536291E-9</v>
      </c>
      <c r="F12" s="42">
        <f>'DPO Vaud'!F12/'DPO Vaud per capita'!$AB$7*1000</f>
        <v>1.1719304025062799E-9</v>
      </c>
      <c r="G12" s="42">
        <f>'DPO Vaud'!G12/'DPO Vaud per capita'!$AB$8*1000</f>
        <v>1.2297343680169361E-9</v>
      </c>
      <c r="H12" s="42">
        <f>'DPO Vaud'!H12/'DPO Vaud per capita'!$AB$9*1000</f>
        <v>1.2625545532631733E-9</v>
      </c>
      <c r="I12" s="42">
        <f>'DPO Vaud'!I12/'DPO Vaud per capita'!$AB$10*1000</f>
        <v>1.2850497439682155E-9</v>
      </c>
      <c r="J12" s="42">
        <f>'DPO Vaud'!J12/'DPO Vaud per capita'!$AB$11*1000</f>
        <v>1.2903355791576928E-9</v>
      </c>
      <c r="K12" s="42">
        <f>'DPO Vaud'!K12/'DPO Vaud per capita'!$AB$12*1000</f>
        <v>1.2736605418689962E-9</v>
      </c>
      <c r="L12" s="42">
        <f>'DPO Vaud'!L12/'DPO Vaud per capita'!$AB$13*1000</f>
        <v>1.2293281644946546E-9</v>
      </c>
      <c r="M12" s="42">
        <f>'DPO Vaud'!M12/'DPO Vaud per capita'!$AB$14*1000</f>
        <v>1.2455635243284541E-9</v>
      </c>
      <c r="N12" s="42">
        <f>'DPO Vaud'!N12/'DPO Vaud per capita'!$AB$15*1000</f>
        <v>1.3218597456708435E-9</v>
      </c>
      <c r="O12" s="42">
        <f>'DPO Vaud'!O12/'DPO Vaud per capita'!$AB$16*1000</f>
        <v>1.3593774202087376E-9</v>
      </c>
      <c r="P12" s="42">
        <f>'DPO Vaud'!P12/'DPO Vaud per capita'!$AB$17*1000</f>
        <v>1.2878716882173132E-9</v>
      </c>
      <c r="Q12" s="42">
        <f>'DPO Vaud'!Q12/'DPO Vaud per capita'!$AB$18*1000</f>
        <v>1.247901908474466E-9</v>
      </c>
      <c r="R12" s="42">
        <f>'DPO Vaud'!R12/'DPO Vaud per capita'!$AB$19*1000</f>
        <v>1.2143314585181198E-9</v>
      </c>
      <c r="S12" s="42">
        <f>'DPO Vaud'!S12/'DPO Vaud per capita'!$AB$20*1000</f>
        <v>1.1350788549417511E-9</v>
      </c>
      <c r="T12" s="42">
        <f>'DPO Vaud'!T12/'DPO Vaud per capita'!$AB$21*1000</f>
        <v>1.2007168446485234E-9</v>
      </c>
      <c r="U12" s="42">
        <f>'DPO Vaud'!U12/'DPO Vaud per capita'!$AB$22*1000</f>
        <v>1.0644928875623837E-9</v>
      </c>
      <c r="V12" s="42">
        <f>'DPO Vaud'!V12/'DPO Vaud per capita'!$AB$23*1000</f>
        <v>9.4261408717236159E-10</v>
      </c>
      <c r="X12" s="7"/>
      <c r="Y12" s="7"/>
      <c r="Z12" s="7"/>
      <c r="AA12" s="7">
        <v>2011</v>
      </c>
      <c r="AB12" s="7">
        <v>713281</v>
      </c>
    </row>
    <row r="13" spans="1:28" x14ac:dyDescent="0.35">
      <c r="A13" s="25" t="s">
        <v>10</v>
      </c>
      <c r="B13" s="16" t="s">
        <v>175</v>
      </c>
      <c r="C13" s="33"/>
      <c r="D13" s="42">
        <f>'DPO Vaud'!D13/'DPO Vaud per capita'!$AB$5*1000</f>
        <v>6.3587585101435731E-12</v>
      </c>
      <c r="E13" s="42">
        <f>'DPO Vaud'!E13/'DPO Vaud per capita'!$AB$6*1000</f>
        <v>4.8705602214136829E-12</v>
      </c>
      <c r="F13" s="42">
        <f>'DPO Vaud'!F13/'DPO Vaud per capita'!$AB$7*1000</f>
        <v>3.3435960128567189E-12</v>
      </c>
      <c r="G13" s="42">
        <f>'DPO Vaud'!G13/'DPO Vaud per capita'!$AB$8*1000</f>
        <v>5.1741979018945424E-12</v>
      </c>
      <c r="H13" s="42">
        <f>'DPO Vaud'!H13/'DPO Vaud per capita'!$AB$9*1000</f>
        <v>3.5615079076535216E-12</v>
      </c>
      <c r="I13" s="42">
        <f>'DPO Vaud'!I13/'DPO Vaud per capita'!$AB$10*1000</f>
        <v>5.5629859046243092E-12</v>
      </c>
      <c r="J13" s="42">
        <f>'DPO Vaud'!J13/'DPO Vaud per capita'!$AB$11*1000</f>
        <v>7.5902092891628994E-12</v>
      </c>
      <c r="K13" s="42">
        <f>'DPO Vaud'!K13/'DPO Vaud per capita'!$AB$12*1000</f>
        <v>7.8621021103024467E-12</v>
      </c>
      <c r="L13" s="42">
        <f>'DPO Vaud'!L13/'DPO Vaud per capita'!$AB$13*1000</f>
        <v>8.1277895173200301E-12</v>
      </c>
      <c r="M13" s="42">
        <f>'DPO Vaud'!M13/'DPO Vaud per capita'!$AB$14*1000</f>
        <v>8.4444984700234182E-12</v>
      </c>
      <c r="N13" s="42">
        <f>'DPO Vaud'!N13/'DPO Vaud per capita'!$AB$15*1000</f>
        <v>1.1070852141296848E-11</v>
      </c>
      <c r="O13" s="42">
        <f>'DPO Vaud'!O13/'DPO Vaud per capita'!$AB$16*1000</f>
        <v>1.3685007585994005E-11</v>
      </c>
      <c r="P13" s="42">
        <f>'DPO Vaud'!P13/'DPO Vaud per capita'!$AB$17*1000</f>
        <v>1.6361346311290728E-11</v>
      </c>
      <c r="Q13" s="42">
        <f>'DPO Vaud'!Q13/'DPO Vaud per capita'!$AB$18*1000</f>
        <v>1.4316274284601904E-11</v>
      </c>
      <c r="R13" s="42">
        <f>'DPO Vaud'!R13/'DPO Vaud per capita'!$AB$19*1000</f>
        <v>1.9585991266421285E-11</v>
      </c>
      <c r="S13" s="42">
        <f>'DPO Vaud'!S13/'DPO Vaud per capita'!$AB$20*1000</f>
        <v>2.00898912379071E-11</v>
      </c>
      <c r="T13" s="42">
        <f>'DPO Vaud'!T13/'DPO Vaud per capita'!$AB$21*1000</f>
        <v>1.0240655391458622E-11</v>
      </c>
      <c r="U13" s="42">
        <f>'DPO Vaud'!U13/'DPO Vaud per capita'!$AB$22*1000</f>
        <v>1.0436204780023373E-11</v>
      </c>
      <c r="V13" s="42">
        <f>'DPO Vaud'!V13/'DPO Vaud per capita'!$AB$23*1000</f>
        <v>1.8431001704487517E-11</v>
      </c>
      <c r="X13" s="7"/>
      <c r="Y13" s="7"/>
      <c r="Z13" s="7"/>
      <c r="AA13" s="7">
        <v>2010</v>
      </c>
      <c r="AB13" s="7">
        <v>701526</v>
      </c>
    </row>
    <row r="14" spans="1:28" x14ac:dyDescent="0.35">
      <c r="A14" s="25" t="s">
        <v>11</v>
      </c>
      <c r="B14" s="16" t="s">
        <v>176</v>
      </c>
      <c r="C14" s="33"/>
      <c r="D14" s="42">
        <f>'DPO Vaud'!D14/'DPO Vaud per capita'!$AB$5*1000</f>
        <v>1.1127827392751252E-11</v>
      </c>
      <c r="E14" s="42">
        <f>'DPO Vaud'!E14/'DPO Vaud per capita'!$AB$6*1000</f>
        <v>1.4611680664241046E-11</v>
      </c>
      <c r="F14" s="42">
        <f>'DPO Vaud'!F14/'DPO Vaud per capita'!$AB$7*1000</f>
        <v>1.5046182057855231E-11</v>
      </c>
      <c r="G14" s="42">
        <f>'DPO Vaud'!G14/'DPO Vaud per capita'!$AB$8*1000</f>
        <v>1.8972058973613319E-11</v>
      </c>
      <c r="H14" s="42">
        <f>'DPO Vaud'!H14/'DPO Vaud per capita'!$AB$9*1000</f>
        <v>2.1369047445921128E-11</v>
      </c>
      <c r="I14" s="42">
        <f>'DPO Vaud'!I14/'DPO Vaud per capita'!$AB$10*1000</f>
        <v>2.2251943618497237E-11</v>
      </c>
      <c r="J14" s="42">
        <f>'DPO Vaud'!J14/'DPO Vaud per capita'!$AB$11*1000</f>
        <v>1.8975523222907248E-11</v>
      </c>
      <c r="K14" s="42">
        <f>'DPO Vaud'!K14/'DPO Vaud per capita'!$AB$12*1000</f>
        <v>1.375867869302928E-11</v>
      </c>
      <c r="L14" s="42">
        <f>'DPO Vaud'!L14/'DPO Vaud per capita'!$AB$13*1000</f>
        <v>1.4223631655310055E-11</v>
      </c>
      <c r="M14" s="42">
        <f>'DPO Vaud'!M14/'DPO Vaud per capita'!$AB$14*1000</f>
        <v>1.6888996940046836E-11</v>
      </c>
      <c r="N14" s="42">
        <f>'DPO Vaud'!N14/'DPO Vaud per capita'!$AB$15*1000</f>
        <v>2.2141704282593695E-11</v>
      </c>
      <c r="O14" s="42">
        <f>'DPO Vaud'!O14/'DPO Vaud per capita'!$AB$16*1000</f>
        <v>1.824667678132534E-11</v>
      </c>
      <c r="P14" s="42">
        <f>'DPO Vaud'!P14/'DPO Vaud per capita'!$AB$17*1000</f>
        <v>2.1036016685945219E-11</v>
      </c>
      <c r="Q14" s="42">
        <f>'DPO Vaud'!Q14/'DPO Vaud per capita'!$AB$18*1000</f>
        <v>2.1474411426902855E-11</v>
      </c>
      <c r="R14" s="42">
        <f>'DPO Vaud'!R14/'DPO Vaud per capita'!$AB$19*1000</f>
        <v>1.9585991266421285E-11</v>
      </c>
      <c r="S14" s="42">
        <f>'DPO Vaud'!S14/'DPO Vaud per capita'!$AB$20*1000</f>
        <v>1.7578654833168713E-11</v>
      </c>
      <c r="T14" s="42">
        <f>'DPO Vaud'!T14/'DPO Vaud per capita'!$AB$21*1000</f>
        <v>1.7921146935052594E-11</v>
      </c>
      <c r="U14" s="42">
        <f>'DPO Vaud'!U14/'DPO Vaud per capita'!$AB$22*1000</f>
        <v>1.8263358365040901E-11</v>
      </c>
      <c r="V14" s="42">
        <f>'DPO Vaud'!V14/'DPO Vaud per capita'!$AB$23*1000</f>
        <v>1.8431001704487517E-11</v>
      </c>
      <c r="X14" s="7"/>
      <c r="Y14" s="7"/>
      <c r="Z14" s="7"/>
      <c r="AA14" s="7">
        <v>2009</v>
      </c>
      <c r="AB14" s="7">
        <v>688245</v>
      </c>
    </row>
    <row r="15" spans="1:28" x14ac:dyDescent="0.35">
      <c r="A15" s="25" t="s">
        <v>12</v>
      </c>
      <c r="B15" s="16" t="s">
        <v>177</v>
      </c>
      <c r="C15" s="33"/>
      <c r="D15" s="42">
        <f>'DPO Vaud'!D15/'DPO Vaud per capita'!$AB$5*1000</f>
        <v>1.5970359408397462E-2</v>
      </c>
      <c r="E15" s="42">
        <f>'DPO Vaud'!E15/'DPO Vaud per capita'!$AB$6*1000</f>
        <v>1.6053551046057372E-2</v>
      </c>
      <c r="F15" s="42">
        <f>'DPO Vaud'!F15/'DPO Vaud per capita'!$AB$7*1000</f>
        <v>1.7313481554291119E-2</v>
      </c>
      <c r="G15" s="42">
        <f>'DPO Vaud'!G15/'DPO Vaud per capita'!$AB$8*1000</f>
        <v>1.7323611069887192E-2</v>
      </c>
      <c r="H15" s="42">
        <f>'DPO Vaud'!H15/'DPO Vaud per capita'!$AB$9*1000</f>
        <v>1.7604076519838748E-2</v>
      </c>
      <c r="I15" s="42">
        <f>'DPO Vaud'!I15/'DPO Vaud per capita'!$AB$10*1000</f>
        <v>1.7983278765542707E-2</v>
      </c>
      <c r="J15" s="42">
        <f>'DPO Vaud'!J15/'DPO Vaud per capita'!$AB$11*1000</f>
        <v>1.8143401044555311E-2</v>
      </c>
      <c r="K15" s="42">
        <f>'DPO Vaud'!K15/'DPO Vaud per capita'!$AB$12*1000</f>
        <v>1.8450398682133426E-2</v>
      </c>
      <c r="L15" s="42">
        <f>'DPO Vaud'!L15/'DPO Vaud per capita'!$AB$13*1000</f>
        <v>1.8642133997570445E-2</v>
      </c>
      <c r="M15" s="42">
        <f>'DPO Vaud'!M15/'DPO Vaud per capita'!$AB$14*1000</f>
        <v>1.8896593337895628E-2</v>
      </c>
      <c r="N15" s="42">
        <f>'DPO Vaud'!N15/'DPO Vaud per capita'!$AB$15*1000</f>
        <v>1.9129433857030788E-2</v>
      </c>
      <c r="O15" s="42">
        <f>'DPO Vaud'!O15/'DPO Vaud per capita'!$AB$16*1000</f>
        <v>1.9048124994786152E-2</v>
      </c>
      <c r="P15" s="42">
        <f>'DPO Vaud'!P15/'DPO Vaud per capita'!$AB$17*1000</f>
        <v>1.9350658958091255E-2</v>
      </c>
      <c r="Q15" s="42">
        <f>'DPO Vaud'!Q15/'DPO Vaud per capita'!$AB$18*1000</f>
        <v>1.9576658212582004E-2</v>
      </c>
      <c r="R15" s="42">
        <f>'DPO Vaud'!R15/'DPO Vaud per capita'!$AB$19*1000</f>
        <v>2.009860058848004E-2</v>
      </c>
      <c r="S15" s="42">
        <f>'DPO Vaud'!S15/'DPO Vaud per capita'!$AB$20*1000</f>
        <v>2.0421329234939823E-2</v>
      </c>
      <c r="T15" s="42">
        <f>'DPO Vaud'!T15/'DPO Vaud per capita'!$AB$21*1000</f>
        <v>2.0520421738247283E-2</v>
      </c>
      <c r="U15" s="42">
        <f>'DPO Vaud'!U15/'DPO Vaud per capita'!$AB$22*1000</f>
        <v>2.0686879394383594E-2</v>
      </c>
      <c r="V15" s="42">
        <f>'DPO Vaud'!V15/'DPO Vaud per capita'!$AB$23*1000</f>
        <v>2.0803537778939354E-2</v>
      </c>
      <c r="X15" s="7"/>
      <c r="Y15" s="7"/>
      <c r="Z15" s="7"/>
      <c r="AA15" s="7">
        <v>2008</v>
      </c>
      <c r="AB15" s="7">
        <v>672039</v>
      </c>
    </row>
    <row r="16" spans="1:28" x14ac:dyDescent="0.35">
      <c r="A16" s="25" t="s">
        <v>13</v>
      </c>
      <c r="B16" s="16" t="s">
        <v>178</v>
      </c>
      <c r="C16" s="33"/>
      <c r="D16" s="42">
        <f>'DPO Vaud'!D16/'DPO Vaud per capita'!$AB$5*1000</f>
        <v>1.5946537706486223E-3</v>
      </c>
      <c r="E16" s="42">
        <f>'DPO Vaud'!E16/'DPO Vaud per capita'!$AB$6*1000</f>
        <v>1.6038007001056055E-3</v>
      </c>
      <c r="F16" s="42">
        <f>'DPO Vaud'!F16/'DPO Vaud per capita'!$AB$7*1000</f>
        <v>1.7308711697964219E-3</v>
      </c>
      <c r="G16" s="42">
        <f>'DPO Vaud'!G16/'DPO Vaud per capita'!$AB$8*1000</f>
        <v>1.73069906715273E-3</v>
      </c>
      <c r="H16" s="42">
        <f>'DPO Vaud'!H16/'DPO Vaud per capita'!$AB$9*1000</f>
        <v>1.7601229123595053E-3</v>
      </c>
      <c r="I16" s="42">
        <f>'DPO Vaud'!I16/'DPO Vaud per capita'!$AB$10*1000</f>
        <v>1.8069794356584635E-3</v>
      </c>
      <c r="J16" s="42">
        <f>'DPO Vaud'!J16/'DPO Vaud per capita'!$AB$11*1000</f>
        <v>1.8179110937038224E-3</v>
      </c>
      <c r="K16" s="42">
        <f>'DPO Vaud'!K16/'DPO Vaud per capita'!$AB$12*1000</f>
        <v>1.8482001369491321E-3</v>
      </c>
      <c r="L16" s="42">
        <f>'DPO Vaud'!L16/'DPO Vaud per capita'!$AB$13*1000</f>
        <v>1.8797713269878059E-3</v>
      </c>
      <c r="M16" s="42">
        <f>'DPO Vaud'!M16/'DPO Vaud per capita'!$AB$14*1000</f>
        <v>1.9044504224891247E-3</v>
      </c>
      <c r="N16" s="42">
        <f>'DPO Vaud'!N16/'DPO Vaud per capita'!$AB$15*1000</f>
        <v>1.9284945990954863E-3</v>
      </c>
      <c r="O16" s="42">
        <f>'DPO Vaud'!O16/'DPO Vaud per capita'!$AB$16*1000</f>
        <v>1.9212402987595165E-3</v>
      </c>
      <c r="P16" s="42">
        <f>'DPO Vaud'!P16/'DPO Vaud per capita'!$AB$17*1000</f>
        <v>1.957563233758711E-3</v>
      </c>
      <c r="Q16" s="42">
        <f>'DPO Vaud'!Q16/'DPO Vaud per capita'!$AB$18*1000</f>
        <v>1.9832218070364024E-3</v>
      </c>
      <c r="R16" s="42">
        <f>'DPO Vaud'!R16/'DPO Vaud per capita'!$AB$19*1000</f>
        <v>2.0321046739014779E-3</v>
      </c>
      <c r="S16" s="42">
        <f>'DPO Vaud'!S16/'DPO Vaud per capita'!$AB$20*1000</f>
        <v>2.0635330190154465E-3</v>
      </c>
      <c r="T16" s="42">
        <f>'DPO Vaud'!T16/'DPO Vaud per capita'!$AB$21*1000</f>
        <v>2.0689263625137603E-3</v>
      </c>
      <c r="U16" s="42">
        <f>'DPO Vaud'!U16/'DPO Vaud per capita'!$AB$22*1000</f>
        <v>2.0894140049697672E-3</v>
      </c>
      <c r="V16" s="42">
        <f>'DPO Vaud'!V16/'DPO Vaud per capita'!$AB$23*1000</f>
        <v>2.0951121661111393E-3</v>
      </c>
      <c r="X16" s="7"/>
      <c r="Y16" s="7"/>
      <c r="Z16" s="7"/>
      <c r="AA16" s="7">
        <v>2007</v>
      </c>
      <c r="AB16" s="7">
        <v>662145</v>
      </c>
    </row>
    <row r="17" spans="1:28" x14ac:dyDescent="0.35">
      <c r="A17" s="25" t="s">
        <v>14</v>
      </c>
      <c r="B17" s="16" t="s">
        <v>179</v>
      </c>
      <c r="C17" s="33"/>
      <c r="D17" s="42">
        <f>'DPO Vaud'!D17/'DPO Vaud per capita'!$AB$5*1000</f>
        <v>1.3658487760840544E-4</v>
      </c>
      <c r="E17" s="42">
        <f>'DPO Vaud'!E17/'DPO Vaud per capita'!$AB$6*1000</f>
        <v>1.4855495851966204E-4</v>
      </c>
      <c r="F17" s="42">
        <f>'DPO Vaud'!F17/'DPO Vaud per capita'!$AB$7*1000</f>
        <v>1.5706755503114707E-4</v>
      </c>
      <c r="G17" s="42">
        <f>'DPO Vaud'!G17/'DPO Vaud per capita'!$AB$8*1000</f>
        <v>1.5643494025295294E-4</v>
      </c>
      <c r="H17" s="42">
        <f>'DPO Vaud'!H17/'DPO Vaud per capita'!$AB$9*1000</f>
        <v>1.5483380599235977E-4</v>
      </c>
      <c r="I17" s="42">
        <f>'DPO Vaud'!I17/'DPO Vaud per capita'!$AB$10*1000</f>
        <v>1.9267313665173995E-4</v>
      </c>
      <c r="J17" s="42">
        <f>'DPO Vaud'!J17/'DPO Vaud per capita'!$AB$11*1000</f>
        <v>1.8603236761866859E-4</v>
      </c>
      <c r="K17" s="42">
        <f>'DPO Vaud'!K17/'DPO Vaud per capita'!$AB$12*1000</f>
        <v>1.8262903405776539E-4</v>
      </c>
      <c r="L17" s="42">
        <f>'DPO Vaud'!L17/'DPO Vaud per capita'!$AB$13*1000</f>
        <v>2.2232682233444689E-4</v>
      </c>
      <c r="M17" s="42">
        <f>'DPO Vaud'!M17/'DPO Vaud per capita'!$AB$14*1000</f>
        <v>2.1841093812411912E-4</v>
      </c>
      <c r="N17" s="42">
        <f>'DPO Vaud'!N17/'DPO Vaud per capita'!$AB$15*1000</f>
        <v>2.2874711473099259E-4</v>
      </c>
      <c r="O17" s="42">
        <f>'DPO Vaud'!O17/'DPO Vaud per capita'!$AB$16*1000</f>
        <v>2.1901810248963938E-4</v>
      </c>
      <c r="P17" s="42">
        <f>'DPO Vaud'!P17/'DPO Vaud per capita'!$AB$17*1000</f>
        <v>2.4815067100300781E-4</v>
      </c>
      <c r="Q17" s="42">
        <f>'DPO Vaud'!Q17/'DPO Vaud per capita'!$AB$18*1000</f>
        <v>2.5773505187241065E-4</v>
      </c>
      <c r="R17" s="42">
        <f>'DPO Vaud'!R17/'DPO Vaud per capita'!$AB$19*1000</f>
        <v>2.6036631115358987E-4</v>
      </c>
      <c r="S17" s="42">
        <f>'DPO Vaud'!S17/'DPO Vaud per capita'!$AB$20*1000</f>
        <v>2.6309012434457788E-4</v>
      </c>
      <c r="T17" s="42">
        <f>'DPO Vaud'!T17/'DPO Vaud per capita'!$AB$21*1000</f>
        <v>2.5494109621826188E-4</v>
      </c>
      <c r="U17" s="42">
        <f>'DPO Vaud'!U17/'DPO Vaud per capita'!$AB$22*1000</f>
        <v>2.7260714170159774E-4</v>
      </c>
      <c r="V17" s="42">
        <f>'DPO Vaud'!V17/'DPO Vaud per capita'!$AB$23*1000</f>
        <v>2.4723034724846444E-4</v>
      </c>
      <c r="X17" s="7"/>
      <c r="Y17" s="7"/>
      <c r="Z17" s="7"/>
      <c r="AA17" s="7">
        <v>2006</v>
      </c>
      <c r="AB17" s="7">
        <v>654093</v>
      </c>
    </row>
    <row r="18" spans="1:28" x14ac:dyDescent="0.35">
      <c r="A18" s="25" t="s">
        <v>15</v>
      </c>
      <c r="B18" s="16" t="s">
        <v>180</v>
      </c>
      <c r="C18" s="33"/>
      <c r="D18" s="42">
        <f>'DPO Vaud'!D18/'DPO Vaud per capita'!$AB$5*1000</f>
        <v>1.7287674325077657E-4</v>
      </c>
      <c r="E18" s="42">
        <f>'DPO Vaud'!E18/'DPO Vaud per capita'!$AB$6*1000</f>
        <v>1.7442015618017689E-4</v>
      </c>
      <c r="F18" s="42">
        <f>'DPO Vaud'!F18/'DPO Vaud per capita'!$AB$7*1000</f>
        <v>1.8608104495095455E-4</v>
      </c>
      <c r="G18" s="42">
        <f>'DPO Vaud'!G18/'DPO Vaud per capita'!$AB$8*1000</f>
        <v>1.8660072244009804E-4</v>
      </c>
      <c r="H18" s="42">
        <f>'DPO Vaud'!H18/'DPO Vaud per capita'!$AB$9*1000</f>
        <v>1.882694004079917E-4</v>
      </c>
      <c r="I18" s="42">
        <f>'DPO Vaud'!I18/'DPO Vaud per capita'!$AB$10*1000</f>
        <v>1.9116576919645347E-4</v>
      </c>
      <c r="J18" s="42">
        <f>'DPO Vaud'!J18/'DPO Vaud per capita'!$AB$11*1000</f>
        <v>1.937743102095691E-4</v>
      </c>
      <c r="K18" s="42">
        <f>'DPO Vaud'!K18/'DPO Vaud per capita'!$AB$12*1000</f>
        <v>1.9657587233108583E-4</v>
      </c>
      <c r="L18" s="42">
        <f>'DPO Vaud'!L18/'DPO Vaud per capita'!$AB$13*1000</f>
        <v>1.9654622615667122E-4</v>
      </c>
      <c r="M18" s="42">
        <f>'DPO Vaud'!M18/'DPO Vaud per capita'!$AB$14*1000</f>
        <v>1.9885241030172479E-4</v>
      </c>
      <c r="N18" s="42">
        <f>'DPO Vaud'!N18/'DPO Vaud per capita'!$AB$15*1000</f>
        <v>2.0180645917564958E-4</v>
      </c>
      <c r="O18" s="42">
        <f>'DPO Vaud'!O18/'DPO Vaud per capita'!$AB$16*1000</f>
        <v>1.9914769030518633E-4</v>
      </c>
      <c r="P18" s="42">
        <f>'DPO Vaud'!P18/'DPO Vaud per capita'!$AB$17*1000</f>
        <v>2.0175592758296383E-4</v>
      </c>
      <c r="Q18" s="42">
        <f>'DPO Vaud'!Q18/'DPO Vaud per capita'!$AB$18*1000</f>
        <v>2.0321041689774162E-4</v>
      </c>
      <c r="R18" s="42">
        <f>'DPO Vaud'!R18/'DPO Vaud per capita'!$AB$19*1000</f>
        <v>2.0983430150245118E-4</v>
      </c>
      <c r="S18" s="42">
        <f>'DPO Vaud'!S18/'DPO Vaud per capita'!$AB$20*1000</f>
        <v>2.1267795120973133E-4</v>
      </c>
      <c r="T18" s="42">
        <f>'DPO Vaud'!T18/'DPO Vaud per capita'!$AB$21*1000</f>
        <v>2.1479968013112102E-4</v>
      </c>
      <c r="U18" s="42">
        <f>'DPO Vaud'!U18/'DPO Vaud per capita'!$AB$22*1000</f>
        <v>2.1594306761856598E-4</v>
      </c>
      <c r="V18" s="42">
        <f>'DPO Vaud'!V18/'DPO Vaud per capita'!$AB$23*1000</f>
        <v>2.1700865141194753E-4</v>
      </c>
      <c r="X18" s="7"/>
      <c r="Y18" s="7"/>
      <c r="Z18" s="7"/>
      <c r="AA18" s="7">
        <v>2005</v>
      </c>
      <c r="AB18" s="7">
        <v>647382</v>
      </c>
    </row>
    <row r="19" spans="1:28" x14ac:dyDescent="0.35">
      <c r="A19" s="25" t="s">
        <v>16</v>
      </c>
      <c r="B19" s="16" t="s">
        <v>181</v>
      </c>
      <c r="C19" s="33"/>
      <c r="D19" s="42">
        <f>'DPO Vaud'!D19/'DPO Vaud per capita'!$AB$5*1000</f>
        <v>2.8614413295646077E-11</v>
      </c>
      <c r="E19" s="42">
        <f>'DPO Vaud'!E19/'DPO Vaud per capita'!$AB$6*1000</f>
        <v>2.9223361328482092E-11</v>
      </c>
      <c r="F19" s="42">
        <f>'DPO Vaud'!F19/'DPO Vaud per capita'!$AB$7*1000</f>
        <v>3.0092364115710461E-11</v>
      </c>
      <c r="G19" s="42">
        <f>'DPO Vaud'!G19/'DPO Vaud per capita'!$AB$8*1000</f>
        <v>3.1045187411367251E-11</v>
      </c>
      <c r="H19" s="42">
        <f>'DPO Vaud'!H19/'DPO Vaud per capita'!$AB$9*1000</f>
        <v>3.3834325122708454E-11</v>
      </c>
      <c r="I19" s="42">
        <f>'DPO Vaud'!I19/'DPO Vaud per capita'!$AB$10*1000</f>
        <v>3.8940901332370172E-11</v>
      </c>
      <c r="J19" s="42">
        <f>'DPO Vaud'!J19/'DPO Vaud per capita'!$AB$11*1000</f>
        <v>3.9848598768105217E-11</v>
      </c>
      <c r="K19" s="42">
        <f>'DPO Vaud'!K19/'DPO Vaud per capita'!$AB$12*1000</f>
        <v>4.1276036079087848E-11</v>
      </c>
      <c r="L19" s="42">
        <f>'DPO Vaud'!L19/'DPO Vaud per capita'!$AB$13*1000</f>
        <v>4.4702842345260164E-11</v>
      </c>
      <c r="M19" s="42">
        <f>'DPO Vaud'!M19/'DPO Vaud per capita'!$AB$14*1000</f>
        <v>4.6444741585128799E-11</v>
      </c>
      <c r="N19" s="42">
        <f>'DPO Vaud'!N19/'DPO Vaud per capita'!$AB$15*1000</f>
        <v>5.0925919849965498E-11</v>
      </c>
      <c r="O19" s="42">
        <f>'DPO Vaud'!O19/'DPO Vaud per capita'!$AB$16*1000</f>
        <v>5.4740030343976021E-11</v>
      </c>
      <c r="P19" s="42">
        <f>'DPO Vaud'!P19/'DPO Vaud per capita'!$AB$17*1000</f>
        <v>5.3758709308526673E-11</v>
      </c>
      <c r="Q19" s="42">
        <f>'DPO Vaud'!Q19/'DPO Vaud per capita'!$AB$18*1000</f>
        <v>5.9651142852507948E-11</v>
      </c>
      <c r="R19" s="42">
        <f>'DPO Vaud'!R19/'DPO Vaud per capita'!$AB$19*1000</f>
        <v>6.610272052417182E-11</v>
      </c>
      <c r="S19" s="42">
        <f>'DPO Vaud'!S19/'DPO Vaud per capita'!$AB$20*1000</f>
        <v>6.780338292793646E-11</v>
      </c>
      <c r="T19" s="42">
        <f>'DPO Vaud'!T19/'DPO Vaud per capita'!$AB$21*1000</f>
        <v>7.6804915435939676E-11</v>
      </c>
      <c r="U19" s="42">
        <f>'DPO Vaud'!U19/'DPO Vaud per capita'!$AB$22*1000</f>
        <v>8.8707740630198675E-11</v>
      </c>
      <c r="V19" s="42">
        <f>'DPO Vaud'!V19/'DPO Vaud per capita'!$AB$23*1000</f>
        <v>1.0005400925293224E-10</v>
      </c>
      <c r="X19" s="7"/>
      <c r="Y19" s="7"/>
      <c r="Z19" s="7"/>
      <c r="AA19" s="7">
        <v>2004</v>
      </c>
      <c r="AB19" s="7">
        <v>639105</v>
      </c>
    </row>
    <row r="20" spans="1:28" x14ac:dyDescent="0.35">
      <c r="A20" s="25" t="s">
        <v>17</v>
      </c>
      <c r="B20" s="16" t="s">
        <v>182</v>
      </c>
      <c r="C20" s="33"/>
      <c r="D20" s="42">
        <f>'DPO Vaud'!D20/'DPO Vaud per capita'!$AB$5*1000</f>
        <v>4.7690688826076792E-12</v>
      </c>
      <c r="E20" s="42">
        <f>'DPO Vaud'!E20/'DPO Vaud per capita'!$AB$6*1000</f>
        <v>4.8705602214136829E-12</v>
      </c>
      <c r="F20" s="42">
        <f>'DPO Vaud'!F20/'DPO Vaud per capita'!$AB$7*1000</f>
        <v>5.015394019285079E-12</v>
      </c>
      <c r="G20" s="42">
        <f>'DPO Vaud'!G20/'DPO Vaud per capita'!$AB$8*1000</f>
        <v>5.1741979018945424E-12</v>
      </c>
      <c r="H20" s="42">
        <f>'DPO Vaud'!H20/'DPO Vaud per capita'!$AB$9*1000</f>
        <v>5.342261861480282E-12</v>
      </c>
      <c r="I20" s="42">
        <f>'DPO Vaud'!I20/'DPO Vaud per capita'!$AB$10*1000</f>
        <v>7.4173145394990789E-12</v>
      </c>
      <c r="J20" s="42">
        <f>'DPO Vaud'!J20/'DPO Vaud per capita'!$AB$11*1000</f>
        <v>7.5902092891628994E-12</v>
      </c>
      <c r="K20" s="42">
        <f>'DPO Vaud'!K20/'DPO Vaud per capita'!$AB$12*1000</f>
        <v>7.8621021103024467E-12</v>
      </c>
      <c r="L20" s="42">
        <f>'DPO Vaud'!L20/'DPO Vaud per capita'!$AB$13*1000</f>
        <v>1.2191684275980048E-11</v>
      </c>
      <c r="M20" s="42">
        <f>'DPO Vaud'!M20/'DPO Vaud per capita'!$AB$14*1000</f>
        <v>1.2666747705035129E-11</v>
      </c>
      <c r="N20" s="42">
        <f>'DPO Vaud'!N20/'DPO Vaud per capita'!$AB$15*1000</f>
        <v>1.3285022569556216E-11</v>
      </c>
      <c r="O20" s="42">
        <f>'DPO Vaud'!O20/'DPO Vaud per capita'!$AB$16*1000</f>
        <v>1.3685007585994005E-11</v>
      </c>
      <c r="P20" s="42">
        <f>'DPO Vaud'!P20/'DPO Vaud per capita'!$AB$17*1000</f>
        <v>1.6361346311290728E-11</v>
      </c>
      <c r="Q20" s="42">
        <f>'DPO Vaud'!Q20/'DPO Vaud per capita'!$AB$18*1000</f>
        <v>1.6702319998702221E-11</v>
      </c>
      <c r="R20" s="42">
        <f>'DPO Vaud'!R20/'DPO Vaud per capita'!$AB$19*1000</f>
        <v>1.9585991266421285E-11</v>
      </c>
      <c r="S20" s="42">
        <f>'DPO Vaud'!S20/'DPO Vaud per capita'!$AB$20*1000</f>
        <v>2.00898912379071E-11</v>
      </c>
      <c r="T20" s="42">
        <f>'DPO Vaud'!T20/'DPO Vaud per capita'!$AB$21*1000</f>
        <v>2.0481310782917244E-11</v>
      </c>
      <c r="U20" s="42">
        <f>'DPO Vaud'!U20/'DPO Vaud per capita'!$AB$22*1000</f>
        <v>2.0872409560046811E-11</v>
      </c>
      <c r="V20" s="42">
        <f>'DPO Vaud'!V20/'DPO Vaud per capita'!$AB$23*1000</f>
        <v>2.1064001947985735E-11</v>
      </c>
      <c r="X20" s="7"/>
      <c r="Y20" s="7"/>
      <c r="Z20" s="7"/>
      <c r="AA20" s="7">
        <v>2003</v>
      </c>
      <c r="AB20" s="7">
        <v>631039</v>
      </c>
    </row>
    <row r="21" spans="1:28" x14ac:dyDescent="0.35">
      <c r="A21" s="25" t="s">
        <v>18</v>
      </c>
      <c r="B21" s="16" t="s">
        <v>183</v>
      </c>
      <c r="C21" s="33"/>
      <c r="D21" s="42">
        <f>'DPO Vaud'!D21/'DPO Vaud per capita'!$AB$5*1000</f>
        <v>6.5587655316034306E-4</v>
      </c>
      <c r="E21" s="42">
        <f>'DPO Vaud'!E21/'DPO Vaud per capita'!$AB$6*1000</f>
        <v>6.6409486903880289E-4</v>
      </c>
      <c r="F21" s="42">
        <f>'DPO Vaud'!F21/'DPO Vaud per capita'!$AB$7*1000</f>
        <v>6.9970270064905978E-4</v>
      </c>
      <c r="G21" s="42">
        <f>'DPO Vaud'!G21/'DPO Vaud per capita'!$AB$8*1000</f>
        <v>7.0363224738088221E-4</v>
      </c>
      <c r="H21" s="42">
        <f>'DPO Vaud'!H21/'DPO Vaud per capita'!$AB$9*1000</f>
        <v>7.1119680787456823E-4</v>
      </c>
      <c r="I21" s="42">
        <f>'DPO Vaud'!I21/'DPO Vaud per capita'!$AB$10*1000</f>
        <v>7.2479498604645235E-4</v>
      </c>
      <c r="J21" s="42">
        <f>'DPO Vaud'!J21/'DPO Vaud per capita'!$AB$11*1000</f>
        <v>7.347313251631891E-4</v>
      </c>
      <c r="K21" s="42">
        <f>'DPO Vaud'!K21/'DPO Vaud per capita'!$AB$12*1000</f>
        <v>7.445793583204692E-4</v>
      </c>
      <c r="L21" s="42">
        <f>'DPO Vaud'!L21/'DPO Vaud per capita'!$AB$13*1000</f>
        <v>7.474660878518288E-4</v>
      </c>
      <c r="M21" s="42">
        <f>'DPO Vaud'!M21/'DPO Vaud per capita'!$AB$14*1000</f>
        <v>7.5622628973158327E-4</v>
      </c>
      <c r="N21" s="42">
        <f>'DPO Vaud'!N21/'DPO Vaud per capita'!$AB$15*1000</f>
        <v>7.6981923673554548E-4</v>
      </c>
      <c r="O21" s="42">
        <f>'DPO Vaud'!O21/'DPO Vaud per capita'!$AB$16*1000</f>
        <v>7.6172578844813544E-4</v>
      </c>
      <c r="P21" s="42">
        <f>'DPO Vaud'!P21/'DPO Vaud per capita'!$AB$17*1000</f>
        <v>7.7292586964956508E-4</v>
      </c>
      <c r="Q21" s="42">
        <f>'DPO Vaud'!Q21/'DPO Vaud per capita'!$AB$18*1000</f>
        <v>7.7839714691700559E-4</v>
      </c>
      <c r="R21" s="42">
        <f>'DPO Vaud'!R21/'DPO Vaud per capita'!$AB$19*1000</f>
        <v>8.0128384676921949E-4</v>
      </c>
      <c r="S21" s="42">
        <f>'DPO Vaud'!S21/'DPO Vaud per capita'!$AB$20*1000</f>
        <v>8.1147761284005996E-4</v>
      </c>
      <c r="T21" s="42">
        <f>'DPO Vaud'!T21/'DPO Vaud per capita'!$AB$21*1000</f>
        <v>8.1997984700528316E-4</v>
      </c>
      <c r="U21" s="42">
        <f>'DPO Vaud'!U21/'DPO Vaud per capita'!$AB$22*1000</f>
        <v>8.253174266110927E-4</v>
      </c>
      <c r="V21" s="42">
        <f>'DPO Vaud'!V21/'DPO Vaud per capita'!$AB$23*1000</f>
        <v>8.2817681632099249E-4</v>
      </c>
      <c r="X21" s="7"/>
      <c r="Y21" s="7"/>
      <c r="Z21" s="7"/>
      <c r="AA21" s="7">
        <v>2002</v>
      </c>
      <c r="AB21" s="7">
        <v>624980</v>
      </c>
    </row>
    <row r="22" spans="1:28" x14ac:dyDescent="0.35">
      <c r="A22" s="25" t="s">
        <v>19</v>
      </c>
      <c r="B22" s="16" t="s">
        <v>184</v>
      </c>
      <c r="C22" s="43" t="s">
        <v>21</v>
      </c>
      <c r="D22" s="43" t="s">
        <v>21</v>
      </c>
      <c r="E22" s="43" t="s">
        <v>21</v>
      </c>
      <c r="F22" s="43" t="s">
        <v>21</v>
      </c>
      <c r="G22" s="43" t="s">
        <v>21</v>
      </c>
      <c r="H22" s="43" t="s">
        <v>21</v>
      </c>
      <c r="I22" s="43" t="s">
        <v>21</v>
      </c>
      <c r="J22" s="43" t="s">
        <v>21</v>
      </c>
      <c r="K22" s="43" t="s">
        <v>21</v>
      </c>
      <c r="L22" s="43" t="s">
        <v>21</v>
      </c>
      <c r="M22" s="43" t="s">
        <v>21</v>
      </c>
      <c r="N22" s="43" t="s">
        <v>21</v>
      </c>
      <c r="O22" s="43" t="s">
        <v>21</v>
      </c>
      <c r="P22" s="43" t="s">
        <v>21</v>
      </c>
      <c r="Q22" s="43" t="s">
        <v>21</v>
      </c>
      <c r="R22" s="43" t="s">
        <v>21</v>
      </c>
      <c r="S22" s="43" t="s">
        <v>21</v>
      </c>
      <c r="T22" s="43" t="s">
        <v>21</v>
      </c>
      <c r="U22" s="43" t="s">
        <v>21</v>
      </c>
      <c r="V22" s="43" t="s">
        <v>21</v>
      </c>
      <c r="X22" s="7"/>
      <c r="Y22" s="7"/>
      <c r="Z22" s="7"/>
      <c r="AA22" s="7">
        <v>2001</v>
      </c>
      <c r="AB22" s="7">
        <v>619097</v>
      </c>
    </row>
    <row r="23" spans="1:28" x14ac:dyDescent="0.35">
      <c r="A23" s="25" t="s">
        <v>20</v>
      </c>
      <c r="B23" s="16" t="s">
        <v>185</v>
      </c>
      <c r="C23" s="48" t="s">
        <v>21</v>
      </c>
      <c r="D23" s="48" t="s">
        <v>21</v>
      </c>
      <c r="E23" s="48" t="s">
        <v>21</v>
      </c>
      <c r="F23" s="48" t="s">
        <v>21</v>
      </c>
      <c r="G23" s="48" t="s">
        <v>21</v>
      </c>
      <c r="H23" s="48" t="s">
        <v>21</v>
      </c>
      <c r="I23" s="48" t="s">
        <v>21</v>
      </c>
      <c r="J23" s="48" t="s">
        <v>21</v>
      </c>
      <c r="K23" s="48" t="s">
        <v>21</v>
      </c>
      <c r="L23" s="48" t="s">
        <v>21</v>
      </c>
      <c r="M23" s="48" t="s">
        <v>21</v>
      </c>
      <c r="N23" s="48" t="s">
        <v>21</v>
      </c>
      <c r="O23" s="48" t="s">
        <v>21</v>
      </c>
      <c r="P23" s="48" t="s">
        <v>21</v>
      </c>
      <c r="Q23" s="48" t="s">
        <v>21</v>
      </c>
      <c r="R23" s="48" t="s">
        <v>21</v>
      </c>
      <c r="S23" s="48" t="s">
        <v>21</v>
      </c>
      <c r="T23" s="48" t="s">
        <v>21</v>
      </c>
      <c r="U23" s="48" t="s">
        <v>21</v>
      </c>
      <c r="V23" s="48" t="s">
        <v>21</v>
      </c>
      <c r="X23" s="7"/>
      <c r="Y23" s="7"/>
      <c r="Z23" s="7"/>
      <c r="AA23" s="7">
        <v>2000</v>
      </c>
      <c r="AB23" s="7">
        <v>616275</v>
      </c>
    </row>
    <row r="24" spans="1:28" x14ac:dyDescent="0.35">
      <c r="A24" s="25" t="s">
        <v>22</v>
      </c>
      <c r="B24" s="16" t="s">
        <v>186</v>
      </c>
      <c r="C24" s="43" t="s">
        <v>21</v>
      </c>
      <c r="D24" s="43" t="s">
        <v>21</v>
      </c>
      <c r="E24" s="43" t="s">
        <v>21</v>
      </c>
      <c r="F24" s="43" t="s">
        <v>21</v>
      </c>
      <c r="G24" s="43" t="s">
        <v>21</v>
      </c>
      <c r="H24" s="43" t="s">
        <v>21</v>
      </c>
      <c r="I24" s="43" t="s">
        <v>21</v>
      </c>
      <c r="J24" s="43" t="s">
        <v>21</v>
      </c>
      <c r="K24" s="43" t="s">
        <v>21</v>
      </c>
      <c r="L24" s="43" t="s">
        <v>21</v>
      </c>
      <c r="M24" s="43" t="s">
        <v>21</v>
      </c>
      <c r="N24" s="43" t="s">
        <v>21</v>
      </c>
      <c r="O24" s="43" t="s">
        <v>21</v>
      </c>
      <c r="P24" s="43" t="s">
        <v>21</v>
      </c>
      <c r="Q24" s="43" t="s">
        <v>21</v>
      </c>
      <c r="R24" s="43" t="s">
        <v>21</v>
      </c>
      <c r="S24" s="43" t="s">
        <v>21</v>
      </c>
      <c r="T24" s="43" t="s">
        <v>21</v>
      </c>
      <c r="U24" s="43" t="s">
        <v>21</v>
      </c>
      <c r="V24" s="43" t="s">
        <v>21</v>
      </c>
    </row>
    <row r="25" spans="1:28" x14ac:dyDescent="0.35">
      <c r="A25" s="25" t="s">
        <v>23</v>
      </c>
      <c r="B25" s="16" t="s">
        <v>187</v>
      </c>
      <c r="C25" s="33"/>
      <c r="D25" s="42"/>
      <c r="E25" s="42"/>
      <c r="F25" s="42"/>
      <c r="G25" s="42"/>
      <c r="H25" s="42"/>
      <c r="I25" s="42"/>
      <c r="J25" s="42"/>
      <c r="K25" s="42"/>
      <c r="L25" s="42"/>
      <c r="M25" s="42"/>
      <c r="N25" s="42"/>
      <c r="O25" s="42"/>
      <c r="P25" s="42"/>
      <c r="Q25" s="42"/>
      <c r="R25" s="42"/>
      <c r="S25" s="42"/>
      <c r="T25" s="42"/>
      <c r="U25" s="42"/>
      <c r="V25" s="42"/>
    </row>
    <row r="26" spans="1:28" x14ac:dyDescent="0.35">
      <c r="A26" s="25" t="s">
        <v>24</v>
      </c>
      <c r="B26" s="16" t="s">
        <v>188</v>
      </c>
      <c r="C26" s="33"/>
      <c r="D26" s="33">
        <f>'DPO Vaud'!D26/'DPO Vaud per capita'!$AB$5*1000</f>
        <v>1.3821067463489548E-2</v>
      </c>
      <c r="E26" s="33">
        <f>'DPO Vaud'!E26/'DPO Vaud per capita'!$AB$6*1000</f>
        <v>1.390807187668032E-2</v>
      </c>
      <c r="F26" s="33">
        <f>'DPO Vaud'!F26/'DPO Vaud per capita'!$AB$7*1000</f>
        <v>1.4509558463848918E-2</v>
      </c>
      <c r="G26" s="33">
        <f>'DPO Vaud'!G26/'DPO Vaud per capita'!$AB$8*1000</f>
        <v>1.4637177451191549E-2</v>
      </c>
      <c r="H26" s="33">
        <f>'DPO Vaud'!H26/'DPO Vaud per capita'!$AB$9*1000</f>
        <v>1.4933073027851282E-2</v>
      </c>
      <c r="I26" s="33">
        <f>'DPO Vaud'!I26/'DPO Vaud per capita'!$AB$10*1000</f>
        <v>1.4774356888212258E-2</v>
      </c>
      <c r="J26" s="42"/>
      <c r="K26" s="42"/>
      <c r="L26" s="42"/>
      <c r="M26" s="42"/>
      <c r="N26" s="42"/>
      <c r="O26" s="42"/>
      <c r="P26" s="42"/>
      <c r="Q26" s="42"/>
      <c r="R26" s="42"/>
      <c r="S26" s="42"/>
      <c r="T26" s="42"/>
      <c r="U26" s="42"/>
      <c r="V26" s="42"/>
    </row>
    <row r="27" spans="1:28" x14ac:dyDescent="0.35">
      <c r="A27" s="25" t="s">
        <v>25</v>
      </c>
      <c r="B27" s="16" t="s">
        <v>189</v>
      </c>
      <c r="C27" s="33"/>
      <c r="D27" s="42">
        <f>'DPO Vaud'!D27/'DPO Vaud per capita'!$AB$5*1000</f>
        <v>3.0215681096643801E-3</v>
      </c>
      <c r="E27" s="42">
        <f>'DPO Vaud'!E27/'DPO Vaud per capita'!$AB$6*1000</f>
        <v>3.0699882526865965E-3</v>
      </c>
      <c r="F27" s="42">
        <f>'DPO Vaud'!F27/'DPO Vaud per capita'!$AB$7*1000</f>
        <v>3.2584174189656933E-3</v>
      </c>
      <c r="G27" s="42">
        <f>'DPO Vaud'!G27/'DPO Vaud per capita'!$AB$8*1000</f>
        <v>3.066500202903423E-3</v>
      </c>
      <c r="H27" s="42">
        <f>'DPO Vaud'!H27/'DPO Vaud per capita'!$AB$9*1000</f>
        <v>3.1149560664715703E-3</v>
      </c>
      <c r="I27" s="42">
        <f>'DPO Vaud'!I27/'DPO Vaud per capita'!$AB$10*1000</f>
        <v>3.1525230065526798E-3</v>
      </c>
      <c r="J27" s="42"/>
      <c r="K27" s="42"/>
      <c r="L27" s="42"/>
      <c r="M27" s="42"/>
      <c r="N27" s="42"/>
      <c r="O27" s="42"/>
      <c r="P27" s="42"/>
      <c r="Q27" s="42"/>
      <c r="R27" s="42"/>
      <c r="S27" s="42"/>
      <c r="T27" s="42"/>
      <c r="U27" s="42"/>
      <c r="V27" s="42"/>
    </row>
    <row r="28" spans="1:28" x14ac:dyDescent="0.35">
      <c r="A28" s="25" t="s">
        <v>26</v>
      </c>
      <c r="B28" s="16" t="s">
        <v>190</v>
      </c>
      <c r="C28" s="33"/>
      <c r="D28" s="42">
        <f>'DPO Vaud'!D28/'DPO Vaud per capita'!$AB$5*1000</f>
        <v>7.1305442115973588E-5</v>
      </c>
      <c r="E28" s="42">
        <f>'DPO Vaud'!E28/'DPO Vaud per capita'!$AB$6*1000</f>
        <v>6.5529350540632155E-5</v>
      </c>
      <c r="F28" s="42">
        <f>'DPO Vaud'!F28/'DPO Vaud per capita'!$AB$7*1000</f>
        <v>7.8262219762686405E-5</v>
      </c>
      <c r="G28" s="42">
        <f>'DPO Vaud'!G28/'DPO Vaud per capita'!$AB$8*1000</f>
        <v>8.5106683862020405E-5</v>
      </c>
      <c r="H28" s="42">
        <f>'DPO Vaud'!H28/'DPO Vaud per capita'!$AB$9*1000</f>
        <v>9.7580610990788302E-5</v>
      </c>
      <c r="I28" s="42">
        <f>'DPO Vaud'!I28/'DPO Vaud per capita'!$AB$10*1000</f>
        <v>9.9135943602285533E-5</v>
      </c>
      <c r="J28" s="42"/>
      <c r="K28" s="42"/>
      <c r="L28" s="42"/>
      <c r="M28" s="42"/>
      <c r="N28" s="42"/>
      <c r="O28" s="42"/>
      <c r="P28" s="42"/>
      <c r="Q28" s="42"/>
      <c r="R28" s="42"/>
      <c r="S28" s="42"/>
      <c r="T28" s="42"/>
      <c r="U28" s="42"/>
      <c r="V28" s="42"/>
    </row>
    <row r="29" spans="1:28" x14ac:dyDescent="0.35">
      <c r="A29" s="25" t="s">
        <v>27</v>
      </c>
      <c r="B29" s="16" t="s">
        <v>191</v>
      </c>
      <c r="C29" s="33"/>
      <c r="D29" s="43" t="s">
        <v>21</v>
      </c>
      <c r="E29" s="43" t="s">
        <v>21</v>
      </c>
      <c r="F29" s="43" t="s">
        <v>21</v>
      </c>
      <c r="G29" s="43" t="s">
        <v>21</v>
      </c>
      <c r="H29" s="43" t="s">
        <v>21</v>
      </c>
      <c r="I29" s="43" t="s">
        <v>21</v>
      </c>
      <c r="J29" s="43" t="s">
        <v>21</v>
      </c>
      <c r="K29" s="43" t="s">
        <v>21</v>
      </c>
      <c r="L29" s="43" t="s">
        <v>21</v>
      </c>
      <c r="M29" s="43" t="s">
        <v>21</v>
      </c>
      <c r="N29" s="43" t="s">
        <v>21</v>
      </c>
      <c r="O29" s="43" t="s">
        <v>21</v>
      </c>
      <c r="P29" s="43" t="s">
        <v>21</v>
      </c>
      <c r="Q29" s="43" t="s">
        <v>21</v>
      </c>
      <c r="R29" s="43" t="s">
        <v>21</v>
      </c>
      <c r="S29" s="43" t="s">
        <v>21</v>
      </c>
      <c r="T29" s="43" t="s">
        <v>21</v>
      </c>
      <c r="U29" s="43" t="s">
        <v>21</v>
      </c>
      <c r="V29" s="43" t="s">
        <v>21</v>
      </c>
    </row>
    <row r="30" spans="1:28" x14ac:dyDescent="0.35">
      <c r="A30" s="25" t="s">
        <v>28</v>
      </c>
      <c r="B30" s="16" t="s">
        <v>192</v>
      </c>
      <c r="C30" s="33"/>
      <c r="D30" s="42">
        <f>'DPO Vaud'!D30/'DPO Vaud per capita'!$AB$5*1000</f>
        <v>1.0728193911709193E-2</v>
      </c>
      <c r="E30" s="42">
        <f>'DPO Vaud'!E30/'DPO Vaud per capita'!$AB$6*1000</f>
        <v>1.077255427345309E-2</v>
      </c>
      <c r="F30" s="42">
        <f>'DPO Vaud'!F30/'DPO Vaud per capita'!$AB$7*1000</f>
        <v>1.117287882512054E-2</v>
      </c>
      <c r="G30" s="42">
        <f>'DPO Vaud'!G30/'DPO Vaud per capita'!$AB$8*1000</f>
        <v>1.1485570564426105E-2</v>
      </c>
      <c r="H30" s="42">
        <f>'DPO Vaud'!H30/'DPO Vaud per capita'!$AB$9*1000</f>
        <v>1.1720536350388923E-2</v>
      </c>
      <c r="I30" s="42">
        <f>'DPO Vaud'!I30/'DPO Vaud per capita'!$AB$10*1000</f>
        <v>1.1522697938057293E-2</v>
      </c>
      <c r="J30" s="42"/>
      <c r="K30" s="42"/>
      <c r="L30" s="42"/>
      <c r="M30" s="42"/>
      <c r="N30" s="42"/>
      <c r="O30" s="42"/>
      <c r="P30" s="42"/>
      <c r="Q30" s="42"/>
      <c r="R30" s="42"/>
      <c r="S30" s="42"/>
      <c r="T30" s="42"/>
      <c r="U30" s="42"/>
      <c r="V30" s="42"/>
    </row>
    <row r="31" spans="1:28" x14ac:dyDescent="0.35">
      <c r="A31" s="25" t="s">
        <v>29</v>
      </c>
      <c r="B31" s="16" t="s">
        <v>193</v>
      </c>
      <c r="C31" s="33"/>
      <c r="D31" s="43" t="s">
        <v>21</v>
      </c>
      <c r="E31" s="43" t="s">
        <v>21</v>
      </c>
      <c r="F31" s="43" t="s">
        <v>21</v>
      </c>
      <c r="G31" s="43" t="s">
        <v>21</v>
      </c>
      <c r="H31" s="43" t="s">
        <v>21</v>
      </c>
      <c r="I31" s="43" t="s">
        <v>21</v>
      </c>
      <c r="J31" s="43" t="s">
        <v>21</v>
      </c>
      <c r="K31" s="43" t="s">
        <v>21</v>
      </c>
      <c r="L31" s="43" t="s">
        <v>21</v>
      </c>
      <c r="M31" s="43" t="s">
        <v>21</v>
      </c>
      <c r="N31" s="43" t="s">
        <v>21</v>
      </c>
      <c r="O31" s="43" t="s">
        <v>21</v>
      </c>
      <c r="P31" s="43" t="s">
        <v>21</v>
      </c>
      <c r="Q31" s="43" t="s">
        <v>21</v>
      </c>
      <c r="R31" s="43" t="s">
        <v>21</v>
      </c>
      <c r="S31" s="43" t="s">
        <v>21</v>
      </c>
      <c r="T31" s="43" t="s">
        <v>21</v>
      </c>
      <c r="U31" s="43" t="s">
        <v>21</v>
      </c>
      <c r="V31" s="43" t="s">
        <v>21</v>
      </c>
    </row>
    <row r="32" spans="1:28" x14ac:dyDescent="0.35">
      <c r="A32" s="25" t="s">
        <v>30</v>
      </c>
      <c r="B32" s="16" t="s">
        <v>194</v>
      </c>
      <c r="C32" s="33"/>
      <c r="D32" s="33">
        <f>'DPO Vaud'!D32/'DPO Vaud per capita'!$AB$5*1000</f>
        <v>0.28664762040628261</v>
      </c>
      <c r="E32" s="33">
        <f>'DPO Vaud'!E32/'DPO Vaud per capita'!$AB$6*1000</f>
        <v>0.30022767129218969</v>
      </c>
      <c r="F32" s="33">
        <f>'DPO Vaud'!F32/'DPO Vaud per capita'!$AB$7*1000</f>
        <v>0.29238848032284831</v>
      </c>
      <c r="G32" s="33">
        <f>'DPO Vaud'!G32/'DPO Vaud per capita'!$AB$8*1000</f>
        <v>0.30159682176853736</v>
      </c>
      <c r="H32" s="33">
        <f>'DPO Vaud'!H32/'DPO Vaud per capita'!$AB$9*1000</f>
        <v>0.30138430690975343</v>
      </c>
      <c r="I32" s="33">
        <f>'DPO Vaud'!I32/'DPO Vaud per capita'!$AB$10*1000</f>
        <v>0.33030086165867467</v>
      </c>
      <c r="J32" s="33">
        <f>'DPO Vaud'!J32/'DPO Vaud per capita'!$AB$11*1000</f>
        <v>0.32244103212831449</v>
      </c>
      <c r="K32" s="33">
        <f>'DPO Vaud'!K32/'DPO Vaud per capita'!$AB$12*1000</f>
        <v>0.32655878712580416</v>
      </c>
      <c r="L32" s="33">
        <f>'DPO Vaud'!L32/'DPO Vaud per capita'!$AB$13*1000</f>
        <v>0.359770750138726</v>
      </c>
      <c r="M32" s="33">
        <f>'DPO Vaud'!M32/'DPO Vaud per capita'!$AB$14*1000</f>
        <v>0.35812221983579856</v>
      </c>
      <c r="N32" s="33">
        <f>'DPO Vaud'!N32/'DPO Vaud per capita'!$AB$15*1000</f>
        <v>0.34536308784242148</v>
      </c>
      <c r="O32" s="33">
        <f>'DPO Vaud'!O32/'DPO Vaud per capita'!$AB$16*1000</f>
        <v>0.34024876442885732</v>
      </c>
      <c r="P32" s="33">
        <f>'DPO Vaud'!P32/'DPO Vaud per capita'!$AB$17*1000</f>
        <v>0.36735400831504028</v>
      </c>
      <c r="Q32" s="33">
        <f>'DPO Vaud'!Q32/'DPO Vaud per capita'!$AB$18*1000</f>
        <v>0.3775632874070991</v>
      </c>
      <c r="R32" s="33">
        <f>'DPO Vaud'!R32/'DPO Vaud per capita'!$AB$19*1000</f>
        <v>0.37060602980779062</v>
      </c>
      <c r="S32" s="33">
        <f>'DPO Vaud'!S32/'DPO Vaud per capita'!$AB$20*1000</f>
        <v>0.36940123740081854</v>
      </c>
      <c r="T32" s="33">
        <f>'DPO Vaud'!T32/'DPO Vaud per capita'!$AB$21*1000</f>
        <v>0.3685297795731029</v>
      </c>
      <c r="U32" s="33">
        <f>'DPO Vaud'!U32/'DPO Vaud per capita'!$AB$22*1000</f>
        <v>0.37694727179718696</v>
      </c>
      <c r="V32" s="33">
        <f>'DPO Vaud'!V32/'DPO Vaud per capita'!$AB$23*1000</f>
        <v>0.37745538489677849</v>
      </c>
    </row>
    <row r="33" spans="1:22" x14ac:dyDescent="0.35">
      <c r="A33" s="25" t="s">
        <v>31</v>
      </c>
      <c r="B33" s="16" t="s">
        <v>195</v>
      </c>
      <c r="C33" s="33"/>
      <c r="D33" s="42">
        <f>'DPO Vaud'!D33/'DPO Vaud per capita'!$AB$5*1000</f>
        <v>0.17964276646169791</v>
      </c>
      <c r="E33" s="42">
        <f>'DPO Vaud'!E33/'DPO Vaud per capita'!$AB$6*1000</f>
        <v>0.18118687722821225</v>
      </c>
      <c r="F33" s="42">
        <f>'DPO Vaud'!F33/'DPO Vaud per capita'!$AB$7*1000</f>
        <v>0.18654846771686837</v>
      </c>
      <c r="G33" s="42">
        <f>'DPO Vaud'!G33/'DPO Vaud per capita'!$AB$8*1000</f>
        <v>0.19043318927540495</v>
      </c>
      <c r="H33" s="42">
        <f>'DPO Vaud'!H33/'DPO Vaud per capita'!$AB$9*1000</f>
        <v>0.19372094676949925</v>
      </c>
      <c r="I33" s="42">
        <f>'DPO Vaud'!I33/'DPO Vaud per capita'!$AB$10*1000</f>
        <v>0.19067751689643717</v>
      </c>
      <c r="J33" s="42">
        <f>'DPO Vaud'!J33/'DPO Vaud per capita'!$AB$11*1000</f>
        <v>0.19593790039176576</v>
      </c>
      <c r="K33" s="42">
        <f>'DPO Vaud'!K33/'DPO Vaud per capita'!$AB$12*1000</f>
        <v>0.20063642188211947</v>
      </c>
      <c r="L33" s="42">
        <f>'DPO Vaud'!L33/'DPO Vaud per capita'!$AB$13*1000</f>
        <v>0.20644741689973001</v>
      </c>
      <c r="M33" s="42">
        <f>'DPO Vaud'!M33/'DPO Vaud per capita'!$AB$14*1000</f>
        <v>0.21449543902026166</v>
      </c>
      <c r="N33" s="42">
        <f>'DPO Vaud'!N33/'DPO Vaud per capita'!$AB$15*1000</f>
        <v>0.21796419784566076</v>
      </c>
      <c r="O33" s="42">
        <f>'DPO Vaud'!O33/'DPO Vaud per capita'!$AB$16*1000</f>
        <v>0.21624772464263867</v>
      </c>
      <c r="P33" s="42">
        <f>'DPO Vaud'!P33/'DPO Vaud per capita'!$AB$17*1000</f>
        <v>0.21654858811055921</v>
      </c>
      <c r="Q33" s="42">
        <f>'DPO Vaud'!Q33/'DPO Vaud per capita'!$AB$18*1000</f>
        <v>0.21973019524948179</v>
      </c>
      <c r="R33" s="42">
        <f>'DPO Vaud'!R33/'DPO Vaud per capita'!$AB$19*1000</f>
        <v>0.22340573984321824</v>
      </c>
      <c r="S33" s="42">
        <f>'DPO Vaud'!S33/'DPO Vaud per capita'!$AB$20*1000</f>
        <v>0.23179090049584888</v>
      </c>
      <c r="T33" s="42">
        <f>'DPO Vaud'!T33/'DPO Vaud per capita'!$AB$21*1000</f>
        <v>0.23731672872331916</v>
      </c>
      <c r="U33" s="42">
        <f>'DPO Vaud'!U33/'DPO Vaud per capita'!$AB$22*1000</f>
        <v>0.24306290008027817</v>
      </c>
      <c r="V33" s="42">
        <f>'DPO Vaud'!V33/'DPO Vaud per capita'!$AB$23*1000</f>
        <v>0.24107119628250379</v>
      </c>
    </row>
    <row r="34" spans="1:22" x14ac:dyDescent="0.35">
      <c r="A34" s="25" t="s">
        <v>32</v>
      </c>
      <c r="B34" s="16" t="s">
        <v>196</v>
      </c>
      <c r="C34" s="33"/>
      <c r="D34" s="42">
        <f>'DPO Vaud'!D34/'DPO Vaud per capita'!$AB$5*1000</f>
        <v>3.5479325043353827E-2</v>
      </c>
      <c r="E34" s="42">
        <f>'DPO Vaud'!E34/'DPO Vaud per capita'!$AB$6*1000</f>
        <v>3.8213583640475099E-2</v>
      </c>
      <c r="F34" s="42">
        <f>'DPO Vaud'!F34/'DPO Vaud per capita'!$AB$7*1000</f>
        <v>3.8703475117486473E-2</v>
      </c>
      <c r="G34" s="42">
        <f>'DPO Vaud'!G34/'DPO Vaud per capita'!$AB$8*1000</f>
        <v>3.8032298030638109E-2</v>
      </c>
      <c r="H34" s="42">
        <f>'DPO Vaud'!H34/'DPO Vaud per capita'!$AB$9*1000</f>
        <v>4.472695253272449E-2</v>
      </c>
      <c r="I34" s="42">
        <f>'DPO Vaud'!I34/'DPO Vaud per capita'!$AB$10*1000</f>
        <v>4.2111859436001542E-2</v>
      </c>
      <c r="J34" s="42">
        <f>'DPO Vaud'!J34/'DPO Vaud per capita'!$AB$11*1000</f>
        <v>4.4554252247676805E-2</v>
      </c>
      <c r="K34" s="42">
        <f>'DPO Vaud'!K34/'DPO Vaud per capita'!$AB$12*1000</f>
        <v>4.7136869498294653E-2</v>
      </c>
      <c r="L34" s="42">
        <f>'DPO Vaud'!L34/'DPO Vaud per capita'!$AB$13*1000</f>
        <v>5.1794822510433207E-2</v>
      </c>
      <c r="M34" s="42">
        <f>'DPO Vaud'!M34/'DPO Vaud per capita'!$AB$14*1000</f>
        <v>4.5470237940606673E-2</v>
      </c>
      <c r="N34" s="42">
        <f>'DPO Vaud'!N34/'DPO Vaud per capita'!$AB$15*1000</f>
        <v>5.3684731976126582E-2</v>
      </c>
      <c r="O34" s="42">
        <f>'DPO Vaud'!O34/'DPO Vaud per capita'!$AB$16*1000</f>
        <v>5.8875556884932886E-2</v>
      </c>
      <c r="P34" s="42">
        <f>'DPO Vaud'!P34/'DPO Vaud per capita'!$AB$17*1000</f>
        <v>5.7789924096018193E-2</v>
      </c>
      <c r="Q34" s="42">
        <f>'DPO Vaud'!Q34/'DPO Vaud per capita'!$AB$18*1000</f>
        <v>5.7654655727975151E-2</v>
      </c>
      <c r="R34" s="42">
        <f>'DPO Vaud'!R34/'DPO Vaud per capita'!$AB$19*1000</f>
        <v>6.1248396567790075E-2</v>
      </c>
      <c r="S34" s="42">
        <f>'DPO Vaud'!S34/'DPO Vaud per capita'!$AB$20*1000</f>
        <v>5.8928910669357841E-2</v>
      </c>
      <c r="T34" s="42">
        <f>'DPO Vaud'!T34/'DPO Vaud per capita'!$AB$21*1000</f>
        <v>6.1086196508214168E-2</v>
      </c>
      <c r="U34" s="42">
        <f>'DPO Vaud'!U34/'DPO Vaud per capita'!$AB$22*1000</f>
        <v>6.09270408342251E-2</v>
      </c>
      <c r="V34" s="42">
        <f>'DPO Vaud'!V34/'DPO Vaud per capita'!$AB$23*1000</f>
        <v>6.0171721741848268E-2</v>
      </c>
    </row>
    <row r="35" spans="1:22" x14ac:dyDescent="0.35">
      <c r="A35" s="25" t="s">
        <v>33</v>
      </c>
      <c r="B35" s="16" t="s">
        <v>197</v>
      </c>
      <c r="C35" s="33"/>
      <c r="D35" s="42">
        <f>'DPO Vaud'!D35/'DPO Vaud per capita'!$AB$5*1000</f>
        <v>0</v>
      </c>
      <c r="E35" s="42">
        <f>'DPO Vaud'!E35/'DPO Vaud per capita'!$AB$6*1000</f>
        <v>0</v>
      </c>
      <c r="F35" s="42">
        <f>'DPO Vaud'!F35/'DPO Vaud per capita'!$AB$7*1000</f>
        <v>0</v>
      </c>
      <c r="G35" s="42">
        <f>'DPO Vaud'!G35/'DPO Vaud per capita'!$AB$8*1000</f>
        <v>0</v>
      </c>
      <c r="H35" s="42">
        <f>'DPO Vaud'!H35/'DPO Vaud per capita'!$AB$9*1000</f>
        <v>0</v>
      </c>
      <c r="I35" s="42">
        <f>'DPO Vaud'!I35/'DPO Vaud per capita'!$AB$10*1000</f>
        <v>0</v>
      </c>
      <c r="J35" s="42">
        <f>'DPO Vaud'!J35/'DPO Vaud per capita'!$AB$11*1000</f>
        <v>0</v>
      </c>
      <c r="K35" s="42">
        <f>'DPO Vaud'!K35/'DPO Vaud per capita'!$AB$12*1000</f>
        <v>0</v>
      </c>
      <c r="L35" s="42">
        <f>'DPO Vaud'!L35/'DPO Vaud per capita'!$AB$13*1000</f>
        <v>0</v>
      </c>
      <c r="M35" s="42">
        <f>'DPO Vaud'!M35/'DPO Vaud per capita'!$AB$14*1000</f>
        <v>0</v>
      </c>
      <c r="N35" s="42">
        <f>'DPO Vaud'!N35/'DPO Vaud per capita'!$AB$15*1000</f>
        <v>0</v>
      </c>
      <c r="O35" s="43" t="s">
        <v>21</v>
      </c>
      <c r="P35" s="43" t="s">
        <v>21</v>
      </c>
      <c r="Q35" s="43" t="s">
        <v>21</v>
      </c>
      <c r="R35" s="43" t="s">
        <v>21</v>
      </c>
      <c r="S35" s="43" t="s">
        <v>21</v>
      </c>
      <c r="T35" s="43" t="s">
        <v>21</v>
      </c>
      <c r="U35" s="43" t="s">
        <v>21</v>
      </c>
      <c r="V35" s="43" t="s">
        <v>21</v>
      </c>
    </row>
    <row r="36" spans="1:22" x14ac:dyDescent="0.35">
      <c r="A36" s="25" t="s">
        <v>34</v>
      </c>
      <c r="B36" s="16" t="s">
        <v>198</v>
      </c>
      <c r="C36" s="33"/>
      <c r="D36" s="42">
        <f>'DPO Vaud'!D36/'DPO Vaud per capita'!$AB$5*1000</f>
        <v>1.8742051335847044E-2</v>
      </c>
      <c r="E36" s="42">
        <f>'DPO Vaud'!E36/'DPO Vaud per capita'!$AB$6*1000</f>
        <v>1.9614349935566627E-2</v>
      </c>
      <c r="F36" s="42">
        <f>'DPO Vaud'!F36/'DPO Vaud per capita'!$AB$7*1000</f>
        <v>2.0209613737080478E-2</v>
      </c>
      <c r="G36" s="42">
        <f>'DPO Vaud'!G36/'DPO Vaud per capita'!$AB$8*1000</f>
        <v>1.7873023742404705E-2</v>
      </c>
      <c r="H36" s="42">
        <f>'DPO Vaud'!H36/'DPO Vaud per capita'!$AB$9*1000</f>
        <v>1.9649539395581939E-2</v>
      </c>
      <c r="I36" s="42">
        <f>'DPO Vaud'!I36/'DPO Vaud per capita'!$AB$10*1000</f>
        <v>2.1346401196159749E-2</v>
      </c>
      <c r="J36" s="42">
        <f>'DPO Vaud'!J36/'DPO Vaud per capita'!$AB$11*1000</f>
        <v>2.1507136318299886E-2</v>
      </c>
      <c r="K36" s="42">
        <f>'DPO Vaud'!K36/'DPO Vaud per capita'!$AB$12*1000</f>
        <v>2.2013094059135461E-2</v>
      </c>
      <c r="L36" s="42">
        <f>'DPO Vaud'!L36/'DPO Vaud per capita'!$AB$13*1000</f>
        <v>2.2529330938890587E-2</v>
      </c>
      <c r="M36" s="42">
        <f>'DPO Vaud'!M36/'DPO Vaud per capita'!$AB$14*1000</f>
        <v>2.319960279704009E-2</v>
      </c>
      <c r="N36" s="42">
        <f>'DPO Vaud'!N36/'DPO Vaud per capita'!$AB$15*1000</f>
        <v>2.383698466081622E-2</v>
      </c>
      <c r="O36" s="42">
        <f>'DPO Vaud'!O36/'DPO Vaud per capita'!$AB$16*1000</f>
        <v>2.441568417812898E-2</v>
      </c>
      <c r="P36" s="42">
        <f>'DPO Vaud'!P36/'DPO Vaud per capita'!$AB$17*1000</f>
        <v>2.4889906702231148E-2</v>
      </c>
      <c r="Q36" s="42">
        <f>'DPO Vaud'!Q36/'DPO Vaud per capita'!$AB$18*1000</f>
        <v>2.5351370756599167E-2</v>
      </c>
      <c r="R36" s="42">
        <f>'DPO Vaud'!R36/'DPO Vaud per capita'!$AB$19*1000</f>
        <v>2.5842500721061007E-2</v>
      </c>
      <c r="S36" s="42">
        <f>'DPO Vaud'!S36/'DPO Vaud per capita'!$AB$20*1000</f>
        <v>2.6338237861767252E-2</v>
      </c>
      <c r="T36" s="42">
        <f>'DPO Vaud'!T36/'DPO Vaud per capita'!$AB$21*1000</f>
        <v>2.687008323027576E-2</v>
      </c>
      <c r="U36" s="42">
        <f>'DPO Vaud'!U36/'DPO Vaud per capita'!$AB$22*1000</f>
        <v>2.6659440221917241E-2</v>
      </c>
      <c r="V36" s="42">
        <f>'DPO Vaud'!V36/'DPO Vaud per capita'!$AB$23*1000</f>
        <v>2.6353894314757712E-2</v>
      </c>
    </row>
    <row r="37" spans="1:22" x14ac:dyDescent="0.35">
      <c r="A37" s="25" t="s">
        <v>35</v>
      </c>
      <c r="B37" s="16" t="s">
        <v>199</v>
      </c>
      <c r="C37" s="33"/>
      <c r="D37" s="42">
        <f>'DPO Vaud'!D37/'DPO Vaud per capita'!$AB$5*1000</f>
        <v>7.409798177751511E-4</v>
      </c>
      <c r="E37" s="42">
        <f>'DPO Vaud'!E37/'DPO Vaud per capita'!$AB$6*1000</f>
        <v>7.4128740807903289E-4</v>
      </c>
      <c r="F37" s="42">
        <f>'DPO Vaud'!F37/'DPO Vaud per capita'!$AB$7*1000</f>
        <v>8.0862828736176149E-4</v>
      </c>
      <c r="G37" s="42">
        <f>'DPO Vaud'!G37/'DPO Vaud per capita'!$AB$8*1000</f>
        <v>8.2895441718299585E-4</v>
      </c>
      <c r="H37" s="42">
        <f>'DPO Vaud'!H37/'DPO Vaud per capita'!$AB$9*1000</f>
        <v>8.7926304926016336E-4</v>
      </c>
      <c r="I37" s="42">
        <f>'DPO Vaud'!I37/'DPO Vaud per capita'!$AB$10*1000</f>
        <v>9.0966904266536017E-4</v>
      </c>
      <c r="J37" s="42">
        <f>'DPO Vaud'!J37/'DPO Vaud per capita'!$AB$11*1000</f>
        <v>8.7531223367246619E-4</v>
      </c>
      <c r="K37" s="42">
        <f>'DPO Vaud'!K37/'DPO Vaud per capita'!$AB$12*1000</f>
        <v>9.0640240013457928E-4</v>
      </c>
      <c r="L37" s="42">
        <f>'DPO Vaud'!L37/'DPO Vaud per capita'!$AB$13*1000</f>
        <v>8.6034658044244184E-4</v>
      </c>
      <c r="M37" s="42">
        <f>'DPO Vaud'!M37/'DPO Vaud per capita'!$AB$14*1000</f>
        <v>9.1909472092414717E-4</v>
      </c>
      <c r="N37" s="42">
        <f>'DPO Vaud'!N37/'DPO Vaud per capita'!$AB$15*1000</f>
        <v>9.3782465939389634E-4</v>
      </c>
      <c r="O37" s="42">
        <f>'DPO Vaud'!O37/'DPO Vaud per capita'!$AB$16*1000</f>
        <v>9.2106933060897872E-4</v>
      </c>
      <c r="P37" s="42">
        <f>'DPO Vaud'!P37/'DPO Vaud per capita'!$AB$17*1000</f>
        <v>8.8013248931164691E-4</v>
      </c>
      <c r="Q37" s="42">
        <f>'DPO Vaud'!Q37/'DPO Vaud per capita'!$AB$18*1000</f>
        <v>9.2035247867513711E-4</v>
      </c>
      <c r="R37" s="42">
        <f>'DPO Vaud'!R37/'DPO Vaud per capita'!$AB$19*1000</f>
        <v>9.2165671935458705E-4</v>
      </c>
      <c r="S37" s="42">
        <f>'DPO Vaud'!S37/'DPO Vaud per capita'!$AB$20*1000</f>
        <v>1.0171510932150973E-3</v>
      </c>
      <c r="T37" s="42">
        <f>'DPO Vaud'!T37/'DPO Vaud per capita'!$AB$21*1000</f>
        <v>1.0316256822562372E-3</v>
      </c>
      <c r="U37" s="42">
        <f>'DPO Vaud'!U37/'DPO Vaud per capita'!$AB$22*1000</f>
        <v>1.1158915071190917E-3</v>
      </c>
      <c r="V37" s="42">
        <f>'DPO Vaud'!V37/'DPO Vaud per capita'!$AB$23*1000</f>
        <v>1.1315819965052286E-3</v>
      </c>
    </row>
    <row r="38" spans="1:22" x14ac:dyDescent="0.35">
      <c r="A38" s="25" t="s">
        <v>36</v>
      </c>
      <c r="B38" s="16" t="s">
        <v>200</v>
      </c>
      <c r="C38" s="33"/>
      <c r="D38" s="42">
        <f>'DPO Vaud'!D38/'DPO Vaud per capita'!$AB$5*1000</f>
        <v>1.6831070761752873E-2</v>
      </c>
      <c r="E38" s="42">
        <f>'DPO Vaud'!E38/'DPO Vaud per capita'!$AB$6*1000</f>
        <v>1.6544553075737916E-2</v>
      </c>
      <c r="F38" s="42">
        <f>'DPO Vaud'!F38/'DPO Vaud per capita'!$AB$7*1000</f>
        <v>1.6410721553463205E-2</v>
      </c>
      <c r="G38" s="42">
        <f>'DPO Vaud'!G38/'DPO Vaud per capita'!$AB$8*1000</f>
        <v>1.6134675158085449E-2</v>
      </c>
      <c r="H38" s="42">
        <f>'DPO Vaud'!H38/'DPO Vaud per capita'!$AB$9*1000</f>
        <v>1.6587489170368123E-2</v>
      </c>
      <c r="I38" s="42">
        <f>'DPO Vaud'!I38/'DPO Vaud per capita'!$AB$10*1000</f>
        <v>1.7045785303605829E-2</v>
      </c>
      <c r="J38" s="42">
        <f>'DPO Vaud'!J38/'DPO Vaud per capita'!$AB$11*1000</f>
        <v>1.6210324138948316E-2</v>
      </c>
      <c r="K38" s="42">
        <f>'DPO Vaud'!K38/'DPO Vaud per capita'!$AB$12*1000</f>
        <v>1.6631549004532578E-2</v>
      </c>
      <c r="L38" s="42">
        <f>'DPO Vaud'!L38/'DPO Vaud per capita'!$AB$13*1000</f>
        <v>1.6345249777634886E-2</v>
      </c>
      <c r="M38" s="42">
        <f>'DPO Vaud'!M38/'DPO Vaud per capita'!$AB$14*1000</f>
        <v>1.6137537089105484E-2</v>
      </c>
      <c r="N38" s="42">
        <f>'DPO Vaud'!N38/'DPO Vaud per capita'!$AB$15*1000</f>
        <v>1.6680456631762573E-2</v>
      </c>
      <c r="O38" s="42">
        <f>'DPO Vaud'!O38/'DPO Vaud per capita'!$AB$16*1000</f>
        <v>1.6376525304323007E-2</v>
      </c>
      <c r="P38" s="42">
        <f>'DPO Vaud'!P38/'DPO Vaud per capita'!$AB$17*1000</f>
        <v>1.6402454707598484E-2</v>
      </c>
      <c r="Q38" s="42">
        <f>'DPO Vaud'!Q38/'DPO Vaud per capita'!$AB$18*1000</f>
        <v>1.6183239065887485E-2</v>
      </c>
      <c r="R38" s="42">
        <f>'DPO Vaud'!R38/'DPO Vaud per capita'!$AB$19*1000</f>
        <v>1.6426783613371521E-2</v>
      </c>
      <c r="S38" s="42">
        <f>'DPO Vaud'!S38/'DPO Vaud per capita'!$AB$20*1000</f>
        <v>1.6514274060389543E-2</v>
      </c>
      <c r="T38" s="42">
        <f>'DPO Vaud'!T38/'DPO Vaud per capita'!$AB$21*1000</f>
        <v>1.6477336230522943E-2</v>
      </c>
      <c r="U38" s="42">
        <f>'DPO Vaud'!U38/'DPO Vaud per capita'!$AB$22*1000</f>
        <v>1.6374491306098356E-2</v>
      </c>
      <c r="V38" s="42">
        <f>'DPO Vaud'!V38/'DPO Vaud per capita'!$AB$23*1000</f>
        <v>1.6520459921414581E-2</v>
      </c>
    </row>
    <row r="39" spans="1:22" x14ac:dyDescent="0.35">
      <c r="A39" s="25" t="s">
        <v>37</v>
      </c>
      <c r="B39" s="16" t="s">
        <v>201</v>
      </c>
      <c r="C39" s="33"/>
      <c r="D39" s="42">
        <f>'DPO Vaud'!D39/'DPO Vaud per capita'!$AB$5*1000</f>
        <v>3.0516425848438042E-2</v>
      </c>
      <c r="E39" s="42">
        <f>'DPO Vaud'!E39/'DPO Vaud per capita'!$AB$6*1000</f>
        <v>3.9197432318316079E-2</v>
      </c>
      <c r="F39" s="42">
        <f>'DPO Vaud'!F39/'DPO Vaud per capita'!$AB$7*1000</f>
        <v>2.4969324483354708E-2</v>
      </c>
      <c r="G39" s="42">
        <f>'DPO Vaud'!G39/'DPO Vaud per capita'!$AB$8*1000</f>
        <v>3.3360152359604482E-2</v>
      </c>
      <c r="H39" s="42">
        <f>'DPO Vaud'!H39/'DPO Vaud per capita'!$AB$9*1000</f>
        <v>2.0676885297955055E-2</v>
      </c>
      <c r="I39" s="42">
        <f>'DPO Vaud'!I39/'DPO Vaud per capita'!$AB$10*1000</f>
        <v>5.2763968226359231E-2</v>
      </c>
      <c r="J39" s="42">
        <f>'DPO Vaud'!J39/'DPO Vaud per capita'!$AB$11*1000</f>
        <v>3.7684715606219915E-2</v>
      </c>
      <c r="K39" s="42">
        <f>'DPO Vaud'!K39/'DPO Vaud per capita'!$AB$12*1000</f>
        <v>3.3471397200153283E-2</v>
      </c>
      <c r="L39" s="42">
        <f>'DPO Vaud'!L39/'DPO Vaud per capita'!$AB$13*1000</f>
        <v>5.5868056902934879E-2</v>
      </c>
      <c r="M39" s="42">
        <f>'DPO Vaud'!M39/'DPO Vaud per capita'!$AB$14*1000</f>
        <v>5.1882148489230479E-2</v>
      </c>
      <c r="N39" s="42">
        <f>'DPO Vaud'!N39/'DPO Vaud per capita'!$AB$15*1000</f>
        <v>2.6112446176954695E-2</v>
      </c>
      <c r="O39" s="42">
        <f>'DPO Vaud'!O39/'DPO Vaud per capita'!$AB$16*1000</f>
        <v>1.7080248749252364E-2</v>
      </c>
      <c r="P39" s="42">
        <f>'DPO Vaud'!P39/'DPO Vaud per capita'!$AB$17*1000</f>
        <v>4.4375222061293511E-2</v>
      </c>
      <c r="Q39" s="42">
        <f>'DPO Vaud'!Q39/'DPO Vaud per capita'!$AB$18*1000</f>
        <v>5.1152155217425693E-2</v>
      </c>
      <c r="R39" s="42">
        <f>'DPO Vaud'!R39/'DPO Vaud per capita'!$AB$19*1000</f>
        <v>3.6076404449606858E-2</v>
      </c>
      <c r="S39" s="42">
        <f>'DPO Vaud'!S39/'DPO Vaud per capita'!$AB$20*1000</f>
        <v>2.7389956957521697E-2</v>
      </c>
      <c r="T39" s="42">
        <f>'DPO Vaud'!T39/'DPO Vaud per capita'!$AB$21*1000</f>
        <v>1.7557230073520676E-2</v>
      </c>
      <c r="U39" s="42">
        <f>'DPO Vaud'!U39/'DPO Vaud per capita'!$AB$22*1000</f>
        <v>1.9771210106540083E-2</v>
      </c>
      <c r="V39" s="42">
        <f>'DPO Vaud'!V39/'DPO Vaud per capita'!$AB$23*1000</f>
        <v>2.2471092690900408E-2</v>
      </c>
    </row>
    <row r="40" spans="1:22" x14ac:dyDescent="0.35">
      <c r="A40" s="25" t="s">
        <v>38</v>
      </c>
      <c r="B40" s="16" t="s">
        <v>202</v>
      </c>
      <c r="C40" s="33"/>
      <c r="D40" s="42">
        <f>'DPO Vaud'!D40/'DPO Vaud per capita'!$AB$5*1000</f>
        <v>4.6950011374177428E-3</v>
      </c>
      <c r="E40" s="42">
        <f>'DPO Vaud'!E40/'DPO Vaud per capita'!$AB$6*1000</f>
        <v>4.729587685802685E-3</v>
      </c>
      <c r="F40" s="42">
        <f>'DPO Vaud'!F40/'DPO Vaud per capita'!$AB$7*1000</f>
        <v>4.738249427233358E-3</v>
      </c>
      <c r="G40" s="42">
        <f>'DPO Vaud'!G40/'DPO Vaud per capita'!$AB$8*1000</f>
        <v>4.9345287852165902E-3</v>
      </c>
      <c r="H40" s="42">
        <f>'DPO Vaud'!H40/'DPO Vaud per capita'!$AB$9*1000</f>
        <v>5.1432306943644006E-3</v>
      </c>
      <c r="I40" s="42">
        <f>'DPO Vaud'!I40/'DPO Vaud per capita'!$AB$10*1000</f>
        <v>5.445661557445771E-3</v>
      </c>
      <c r="J40" s="42">
        <f>'DPO Vaud'!J40/'DPO Vaud per capita'!$AB$11*1000</f>
        <v>5.6713911917313396E-3</v>
      </c>
      <c r="K40" s="42">
        <f>'DPO Vaud'!K40/'DPO Vaud per capita'!$AB$12*1000</f>
        <v>5.7630530814341907E-3</v>
      </c>
      <c r="L40" s="42">
        <f>'DPO Vaud'!L40/'DPO Vaud per capita'!$AB$13*1000</f>
        <v>5.9255265286599738E-3</v>
      </c>
      <c r="M40" s="42">
        <f>'DPO Vaud'!M40/'DPO Vaud per capita'!$AB$14*1000</f>
        <v>6.0181597786299812E-3</v>
      </c>
      <c r="N40" s="42">
        <f>'DPO Vaud'!N40/'DPO Vaud per capita'!$AB$15*1000</f>
        <v>6.1464458917067696E-3</v>
      </c>
      <c r="O40" s="42">
        <f>'DPO Vaud'!O40/'DPO Vaud per capita'!$AB$16*1000</f>
        <v>6.3319553389723634E-3</v>
      </c>
      <c r="P40" s="42">
        <f>'DPO Vaud'!P40/'DPO Vaud per capita'!$AB$17*1000</f>
        <v>6.4677801480280276E-3</v>
      </c>
      <c r="Q40" s="42">
        <f>'DPO Vaud'!Q40/'DPO Vaud per capita'!$AB$18*1000</f>
        <v>6.5713189110547642E-3</v>
      </c>
      <c r="R40" s="42">
        <f>'DPO Vaud'!R40/'DPO Vaud per capita'!$AB$19*1000</f>
        <v>6.684547893388345E-3</v>
      </c>
      <c r="S40" s="42">
        <f>'DPO Vaud'!S40/'DPO Vaud per capita'!$AB$20*1000</f>
        <v>7.4218062627181593E-3</v>
      </c>
      <c r="T40" s="42">
        <f>'DPO Vaud'!T40/'DPO Vaud per capita'!$AB$21*1000</f>
        <v>8.1905791249939873E-3</v>
      </c>
      <c r="U40" s="42">
        <f>'DPO Vaud'!U40/'DPO Vaud per capita'!$AB$22*1000</f>
        <v>9.0362977410089248E-3</v>
      </c>
      <c r="V40" s="42">
        <f>'DPO Vaud'!V40/'DPO Vaud per capita'!$AB$23*1000</f>
        <v>9.735437948848508E-3</v>
      </c>
    </row>
    <row r="41" spans="1:22" x14ac:dyDescent="0.35">
      <c r="A41" s="25" t="s">
        <v>39</v>
      </c>
      <c r="B41" s="16" t="s">
        <v>203</v>
      </c>
      <c r="C41" s="42"/>
      <c r="D41" s="33">
        <f>'DPO Vaud'!D41/'DPO Vaud per capita'!$AB$5*1000</f>
        <v>1.4144282657499088E-3</v>
      </c>
      <c r="E41" s="33">
        <f>'DPO Vaud'!E41/'DPO Vaud per capita'!$AB$6*1000</f>
        <v>1.4265863514273259E-3</v>
      </c>
      <c r="F41" s="33">
        <f>'DPO Vaud'!F41/'DPO Vaud per capita'!$AB$7*1000</f>
        <v>1.4376509713497274E-3</v>
      </c>
      <c r="G41" s="33">
        <f>'DPO Vaud'!G41/'DPO Vaud per capita'!$AB$8*1000</f>
        <v>1.4462642347017934E-3</v>
      </c>
      <c r="H41" s="33">
        <f>'DPO Vaud'!H41/'DPO Vaud per capita'!$AB$9*1000</f>
        <v>1.4788047300626122E-3</v>
      </c>
      <c r="I41" s="33">
        <f>'DPO Vaud'!I41/'DPO Vaud per capita'!$AB$10*1000</f>
        <v>1.4944233826879325E-3</v>
      </c>
      <c r="J41" s="33">
        <f>'DPO Vaud'!J41/'DPO Vaud per capita'!$AB$11*1000</f>
        <v>1.5027549799724029E-3</v>
      </c>
      <c r="K41" s="33">
        <f>'DPO Vaud'!K41/'DPO Vaud per capita'!$AB$12*1000</f>
        <v>1.5366088025727128E-3</v>
      </c>
      <c r="L41" s="33">
        <f>'DPO Vaud'!L41/'DPO Vaud per capita'!$AB$13*1000</f>
        <v>1.5490533754317715E-3</v>
      </c>
      <c r="M41" s="33">
        <f>'DPO Vaud'!M41/'DPO Vaud per capita'!$AB$14*1000</f>
        <v>1.5538683575429704E-3</v>
      </c>
      <c r="N41" s="33">
        <f>'DPO Vaud'!N41/'DPO Vaud per capita'!$AB$15*1000</f>
        <v>1.5822332197365828E-3</v>
      </c>
      <c r="O41" s="33">
        <f>'DPO Vaud'!O41/'DPO Vaud per capita'!$AB$16*1000</f>
        <v>1.5957241939034694E-3</v>
      </c>
      <c r="P41" s="33">
        <f>'DPO Vaud'!P41/'DPO Vaud per capita'!$AB$17*1000</f>
        <v>1.5866863180484009E-3</v>
      </c>
      <c r="Q41" s="33">
        <f>'DPO Vaud'!Q41/'DPO Vaud per capita'!$AB$18*1000</f>
        <v>1.5761702194484939E-3</v>
      </c>
      <c r="R41" s="33">
        <f>'DPO Vaud'!R41/'DPO Vaud per capita'!$AB$19*1000</f>
        <v>1.5746067122406992E-3</v>
      </c>
      <c r="S41" s="33">
        <f>'DPO Vaud'!S41/'DPO Vaud per capita'!$AB$20*1000</f>
        <v>1.5737480565487841E-3</v>
      </c>
      <c r="T41" s="33">
        <f>'DPO Vaud'!T41/'DPO Vaud per capita'!$AB$21*1000</f>
        <v>1.63716162156083E-3</v>
      </c>
      <c r="U41" s="33">
        <f>'DPO Vaud'!U41/'DPO Vaud per capita'!$AB$22*1000</f>
        <v>1.6870728259324216E-3</v>
      </c>
      <c r="V41" s="33">
        <f>'DPO Vaud'!V41/'DPO Vaud per capita'!$AB$23*1000</f>
        <v>1.7498208850786629E-3</v>
      </c>
    </row>
    <row r="42" spans="1:22" x14ac:dyDescent="0.35">
      <c r="A42" s="39"/>
      <c r="B42" s="14"/>
    </row>
    <row r="43" spans="1:22" x14ac:dyDescent="0.35">
      <c r="A43" s="14"/>
      <c r="B43" s="14"/>
    </row>
    <row r="44" spans="1:22" x14ac:dyDescent="0.35">
      <c r="A44" s="16" t="s">
        <v>91</v>
      </c>
      <c r="B44" s="14"/>
    </row>
    <row r="45" spans="1:22" x14ac:dyDescent="0.35">
      <c r="A45" s="17" t="s">
        <v>92</v>
      </c>
      <c r="B45" s="14"/>
    </row>
    <row r="46" spans="1:22" x14ac:dyDescent="0.35">
      <c r="A46" s="17" t="s">
        <v>93</v>
      </c>
      <c r="B46" s="14"/>
    </row>
    <row r="47" spans="1:22" x14ac:dyDescent="0.35">
      <c r="A47" s="16" t="s">
        <v>94</v>
      </c>
      <c r="B47" s="14"/>
    </row>
    <row r="48" spans="1:22" x14ac:dyDescent="0.35">
      <c r="A48" s="17" t="s">
        <v>95</v>
      </c>
      <c r="B48" s="14"/>
    </row>
  </sheetData>
  <mergeCells count="1">
    <mergeCell ref="A1:B1"/>
  </mergeCells>
  <conditionalFormatting sqref="C3 C5:V41">
    <cfRule type="containsBlanks" dxfId="5" priority="2">
      <formula>LEN(TRIM(C3))=0</formula>
    </cfRule>
  </conditionalFormatting>
  <conditionalFormatting sqref="C4">
    <cfRule type="containsBlanks" dxfId="4" priority="1">
      <formula>LEN(TRIM(C4))=0</formula>
    </cfRule>
  </conditionalFormatting>
  <hyperlinks>
    <hyperlink ref="X4" r:id="rId1" xr:uid="{A684D5FF-E3E2-4E20-B7C3-A4765991ABCD}"/>
  </hyperlink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999D9-5AD8-4735-A14B-84880963D710}">
  <dimension ref="A1:AG48"/>
  <sheetViews>
    <sheetView topLeftCell="A10" zoomScale="78" zoomScaleNormal="78" workbookViewId="0">
      <pane xSplit="2" topLeftCell="C1" activePane="topRight" state="frozen"/>
      <selection activeCell="A29" sqref="A29"/>
      <selection pane="topRight" activeCell="C23" sqref="C23:V23"/>
    </sheetView>
  </sheetViews>
  <sheetFormatPr defaultRowHeight="14.5" x14ac:dyDescent="0.35"/>
  <cols>
    <col min="1" max="1" width="24.90625" customWidth="1"/>
    <col min="2" max="2" width="35.453125" customWidth="1"/>
    <col min="3" max="22" width="18.54296875" customWidth="1"/>
    <col min="24" max="30" width="15.6328125" customWidth="1"/>
    <col min="31" max="31" width="42.453125" customWidth="1"/>
  </cols>
  <sheetData>
    <row r="1" spans="1:33" ht="37.5" customHeight="1" x14ac:dyDescent="0.45">
      <c r="A1" s="52" t="s">
        <v>62</v>
      </c>
      <c r="B1" s="52"/>
      <c r="Y1" s="1"/>
      <c r="Z1" s="1"/>
      <c r="AA1" s="1"/>
      <c r="AB1" s="1"/>
      <c r="AC1" s="1"/>
      <c r="AD1" s="1"/>
    </row>
    <row r="2" spans="1:33" x14ac:dyDescent="0.35">
      <c r="A2" s="54"/>
      <c r="B2" s="54"/>
    </row>
    <row r="3" spans="1:33" x14ac:dyDescent="0.35">
      <c r="A3" s="46" t="s">
        <v>166</v>
      </c>
      <c r="B3" s="5" t="s">
        <v>64</v>
      </c>
      <c r="C3" s="11">
        <v>2019</v>
      </c>
      <c r="D3" s="11">
        <v>2018</v>
      </c>
      <c r="E3" s="11">
        <v>2017</v>
      </c>
      <c r="F3" s="11">
        <v>2016</v>
      </c>
      <c r="G3" s="11">
        <v>2015</v>
      </c>
      <c r="H3" s="11">
        <v>2014</v>
      </c>
      <c r="I3" s="11">
        <v>2013</v>
      </c>
      <c r="J3" s="11">
        <v>2012</v>
      </c>
      <c r="K3" s="11">
        <v>2011</v>
      </c>
      <c r="L3" s="11">
        <v>2010</v>
      </c>
      <c r="M3" s="11">
        <v>2009</v>
      </c>
      <c r="N3" s="11">
        <v>2008</v>
      </c>
      <c r="O3" s="11">
        <v>2007</v>
      </c>
      <c r="P3" s="11">
        <v>2006</v>
      </c>
      <c r="Q3" s="11">
        <v>2005</v>
      </c>
      <c r="R3" s="11">
        <v>2004</v>
      </c>
      <c r="S3" s="11">
        <v>2003</v>
      </c>
      <c r="T3" s="11">
        <v>2002</v>
      </c>
      <c r="U3" s="11">
        <v>2001</v>
      </c>
      <c r="V3" s="11">
        <v>2000</v>
      </c>
      <c r="X3" s="6" t="s">
        <v>84</v>
      </c>
      <c r="Y3" s="6" t="s">
        <v>85</v>
      </c>
      <c r="Z3" s="6" t="s">
        <v>86</v>
      </c>
      <c r="AA3" s="6" t="s">
        <v>152</v>
      </c>
      <c r="AB3" s="6" t="s">
        <v>153</v>
      </c>
      <c r="AC3" s="6" t="s">
        <v>154</v>
      </c>
      <c r="AD3" s="6" t="s">
        <v>163</v>
      </c>
      <c r="AE3" s="6" t="s">
        <v>87</v>
      </c>
      <c r="AF3" s="7"/>
      <c r="AG3" s="7"/>
    </row>
    <row r="4" spans="1:33" ht="15.5" x14ac:dyDescent="0.35">
      <c r="A4" s="15" t="s">
        <v>204</v>
      </c>
      <c r="B4" s="6" t="s">
        <v>63</v>
      </c>
      <c r="C4" s="12"/>
      <c r="D4" s="49">
        <f>D5+D26+D32+D41</f>
        <v>1612.0486047328125</v>
      </c>
      <c r="E4" s="49">
        <f t="shared" ref="E4:V4" si="0">E5+E26+E32+E41</f>
        <v>1695.8014810451948</v>
      </c>
      <c r="F4" s="49">
        <f t="shared" si="0"/>
        <v>1684.2398387282942</v>
      </c>
      <c r="G4" s="49">
        <f t="shared" si="0"/>
        <v>1704.402265748359</v>
      </c>
      <c r="H4" s="49">
        <f t="shared" si="0"/>
        <v>1635.9773811445539</v>
      </c>
      <c r="I4" s="49">
        <f t="shared" si="0"/>
        <v>1886.2372231087747</v>
      </c>
      <c r="J4" s="49">
        <f t="shared" si="0"/>
        <v>1886.2377695814012</v>
      </c>
      <c r="K4" s="49">
        <f t="shared" si="0"/>
        <v>1841.6717508162712</v>
      </c>
      <c r="L4" s="49">
        <f t="shared" si="0"/>
        <v>2084.3840415237305</v>
      </c>
      <c r="M4" s="49">
        <f t="shared" si="0"/>
        <v>2023.3096641347595</v>
      </c>
      <c r="N4" s="49">
        <f t="shared" si="0"/>
        <v>2075.2306797178126</v>
      </c>
      <c r="O4" s="49">
        <f t="shared" si="0"/>
        <v>2081.9972161243027</v>
      </c>
      <c r="P4" s="49">
        <f t="shared" si="0"/>
        <v>2206.6004384617704</v>
      </c>
      <c r="Q4" s="49">
        <f t="shared" si="0"/>
        <v>2252.4418054453481</v>
      </c>
      <c r="R4" s="49">
        <f t="shared" si="0"/>
        <v>2181.4020518454604</v>
      </c>
      <c r="S4" s="49">
        <f t="shared" si="0"/>
        <v>2149.2096572263645</v>
      </c>
      <c r="T4" s="49">
        <f t="shared" si="0"/>
        <v>2154.572279853543</v>
      </c>
      <c r="U4" s="49">
        <f t="shared" si="0"/>
        <v>2188.8950794319881</v>
      </c>
      <c r="V4" s="49">
        <f t="shared" si="0"/>
        <v>2026.5520297724886</v>
      </c>
      <c r="X4" s="7"/>
      <c r="Y4" s="7"/>
      <c r="Z4" s="7"/>
      <c r="AA4" s="7"/>
      <c r="AB4" s="7"/>
      <c r="AC4" s="7"/>
      <c r="AD4" s="7"/>
      <c r="AE4" s="7"/>
      <c r="AF4" s="8"/>
      <c r="AG4" s="7" t="s">
        <v>57</v>
      </c>
    </row>
    <row r="5" spans="1:33" x14ac:dyDescent="0.35">
      <c r="A5" s="25" t="s">
        <v>2</v>
      </c>
      <c r="B5" s="16" t="s">
        <v>167</v>
      </c>
      <c r="C5" s="12"/>
      <c r="D5" s="33">
        <v>1583.1696521499725</v>
      </c>
      <c r="E5" s="33">
        <v>1664.6992691364919</v>
      </c>
      <c r="F5" s="33">
        <v>1656.755512920204</v>
      </c>
      <c r="G5" s="33">
        <v>1676.4070273723528</v>
      </c>
      <c r="H5" s="33">
        <v>1609.3954524816877</v>
      </c>
      <c r="I5" s="33">
        <v>1852.0534942926683</v>
      </c>
      <c r="J5" s="33">
        <v>1856.7377804127764</v>
      </c>
      <c r="K5" s="33">
        <v>1812.9079129072011</v>
      </c>
      <c r="L5" s="33">
        <v>2050.2100987765693</v>
      </c>
      <c r="M5" s="33">
        <v>1989.958660610577</v>
      </c>
      <c r="N5" s="33">
        <v>2046.9921944775531</v>
      </c>
      <c r="O5" s="33">
        <v>2055.3905448639198</v>
      </c>
      <c r="P5" s="33">
        <v>2174.4650828946446</v>
      </c>
      <c r="Q5" s="33">
        <v>2218.8336914907145</v>
      </c>
      <c r="R5" s="33">
        <v>2150.9850088299804</v>
      </c>
      <c r="S5" s="33">
        <v>2119.9822639402237</v>
      </c>
      <c r="T5" s="33">
        <v>2126.8122570394839</v>
      </c>
      <c r="U5" s="33">
        <v>2160.6234028800632</v>
      </c>
      <c r="V5" s="33">
        <v>1997.7345739080508</v>
      </c>
      <c r="X5" s="7"/>
      <c r="Y5" s="7"/>
      <c r="Z5" s="7"/>
      <c r="AA5" s="7"/>
      <c r="AB5" s="7"/>
      <c r="AC5" s="7"/>
      <c r="AD5" s="7"/>
      <c r="AE5" s="7"/>
      <c r="AF5" s="9"/>
      <c r="AG5" s="7" t="s">
        <v>88</v>
      </c>
    </row>
    <row r="6" spans="1:33" x14ac:dyDescent="0.35">
      <c r="A6" s="25" t="s">
        <v>3</v>
      </c>
      <c r="B6" s="16" t="s">
        <v>168</v>
      </c>
      <c r="C6" s="12"/>
      <c r="D6" s="12">
        <v>1578.1111478607315</v>
      </c>
      <c r="E6" s="12">
        <v>1659.7270317543953</v>
      </c>
      <c r="F6" s="12">
        <v>1651.7765915072059</v>
      </c>
      <c r="G6" s="12">
        <v>1671.435203820409</v>
      </c>
      <c r="H6" s="12">
        <v>1604.0827647600001</v>
      </c>
      <c r="I6" s="12">
        <v>1846.3865706800002</v>
      </c>
      <c r="J6" s="12">
        <v>1850.7992452799999</v>
      </c>
      <c r="K6" s="12">
        <v>1806.7886731199999</v>
      </c>
      <c r="L6" s="12">
        <v>2043.4110993600002</v>
      </c>
      <c r="M6" s="12">
        <v>1983.1383988800001</v>
      </c>
      <c r="N6" s="12">
        <v>2039.8542468799999</v>
      </c>
      <c r="O6" s="12">
        <v>2048.0813137599998</v>
      </c>
      <c r="P6" s="12">
        <v>2166.8466188799998</v>
      </c>
      <c r="Q6" s="12">
        <v>2211.1644636800002</v>
      </c>
      <c r="R6" s="12">
        <v>2143.1532654400003</v>
      </c>
      <c r="S6" s="12">
        <v>2112.0899784000003</v>
      </c>
      <c r="T6" s="12">
        <v>2118.8279972799996</v>
      </c>
      <c r="U6" s="12">
        <v>2152.4338483199999</v>
      </c>
      <c r="V6" s="12">
        <v>1990.3208838400003</v>
      </c>
      <c r="X6" s="7"/>
      <c r="Y6" s="7"/>
      <c r="Z6" s="7"/>
      <c r="AA6" s="7"/>
      <c r="AB6" s="7"/>
      <c r="AC6" s="7"/>
      <c r="AD6" s="7"/>
      <c r="AE6" s="7"/>
      <c r="AF6" s="10"/>
      <c r="AG6" s="7" t="s">
        <v>89</v>
      </c>
    </row>
    <row r="7" spans="1:33" x14ac:dyDescent="0.35">
      <c r="A7" s="25" t="s">
        <v>4</v>
      </c>
      <c r="B7" s="16" t="s">
        <v>169</v>
      </c>
      <c r="C7" s="12"/>
      <c r="D7" s="12">
        <v>26.169923880000002</v>
      </c>
      <c r="E7" s="12">
        <v>26.290043640000004</v>
      </c>
      <c r="F7" s="12">
        <v>25.183791000000006</v>
      </c>
      <c r="G7" s="12">
        <v>23.915340720000003</v>
      </c>
      <c r="H7" s="12">
        <v>20.484015480000004</v>
      </c>
      <c r="I7" s="12">
        <v>19.195065719999999</v>
      </c>
      <c r="J7" s="12"/>
      <c r="K7" s="12"/>
      <c r="L7" s="12"/>
      <c r="M7" s="12"/>
      <c r="N7" s="12"/>
      <c r="O7" s="12"/>
      <c r="P7" s="12"/>
      <c r="Q7" s="12"/>
      <c r="R7" s="12"/>
      <c r="S7" s="12"/>
      <c r="T7" s="12"/>
      <c r="U7" s="12"/>
      <c r="V7" s="12"/>
      <c r="X7" s="31" t="s">
        <v>159</v>
      </c>
      <c r="Y7" s="41" t="s">
        <v>150</v>
      </c>
      <c r="Z7" s="41" t="s">
        <v>151</v>
      </c>
      <c r="AA7" s="45"/>
      <c r="AD7" s="44"/>
      <c r="AE7" s="9" t="s">
        <v>156</v>
      </c>
    </row>
    <row r="8" spans="1:33" x14ac:dyDescent="0.35">
      <c r="A8" s="25" t="s">
        <v>5</v>
      </c>
      <c r="B8" s="16" t="s">
        <v>170</v>
      </c>
      <c r="C8" s="12"/>
      <c r="D8" s="12">
        <v>1551.9412239807316</v>
      </c>
      <c r="E8" s="12">
        <v>1633.4369881143953</v>
      </c>
      <c r="F8" s="12">
        <v>1626.592800507206</v>
      </c>
      <c r="G8" s="12">
        <v>1647.5198631004091</v>
      </c>
      <c r="H8" s="12">
        <v>1583.59874928</v>
      </c>
      <c r="I8" s="12">
        <v>1827.19150496</v>
      </c>
      <c r="J8" s="12">
        <v>1850.7992452799999</v>
      </c>
      <c r="K8" s="12">
        <v>1806.7886731199999</v>
      </c>
      <c r="L8" s="12">
        <v>2043.4110993600002</v>
      </c>
      <c r="M8" s="12">
        <v>1983.1383988800001</v>
      </c>
      <c r="N8" s="12">
        <v>2039.8542468799999</v>
      </c>
      <c r="O8" s="12">
        <v>2048.0813137599998</v>
      </c>
      <c r="P8" s="12">
        <v>2166.8466188799998</v>
      </c>
      <c r="Q8" s="12">
        <v>2211.1644636800002</v>
      </c>
      <c r="R8" s="12">
        <v>2143.1532654400003</v>
      </c>
      <c r="S8" s="12">
        <v>2112.0899784000003</v>
      </c>
      <c r="T8" s="12">
        <v>2118.8279972799996</v>
      </c>
      <c r="U8" s="12">
        <v>2152.4338483199999</v>
      </c>
      <c r="V8" s="12">
        <v>1990.3208838400003</v>
      </c>
      <c r="X8" s="31" t="s">
        <v>161</v>
      </c>
      <c r="Y8" s="31" t="s">
        <v>162</v>
      </c>
      <c r="Z8" s="41" t="s">
        <v>150</v>
      </c>
      <c r="AA8" s="41" t="s">
        <v>151</v>
      </c>
      <c r="AE8" s="9" t="s">
        <v>156</v>
      </c>
    </row>
    <row r="9" spans="1:33" x14ac:dyDescent="0.35">
      <c r="A9" s="25" t="s">
        <v>6</v>
      </c>
      <c r="B9" s="16" t="s">
        <v>171</v>
      </c>
      <c r="C9" s="12"/>
      <c r="D9" s="12">
        <v>0.39035841459456777</v>
      </c>
      <c r="E9" s="12">
        <v>0.38002725042604685</v>
      </c>
      <c r="F9" s="12">
        <v>0.34591212731396959</v>
      </c>
      <c r="G9" s="12">
        <v>0.33049468417270728</v>
      </c>
      <c r="H9" s="12">
        <v>0.33793250721552559</v>
      </c>
      <c r="I9" s="12">
        <v>0.33831474003964068</v>
      </c>
      <c r="J9" s="12">
        <v>0.33521981927008099</v>
      </c>
      <c r="K9" s="12">
        <v>0.337442026440611</v>
      </c>
      <c r="L9" s="12">
        <v>0.36422370925893982</v>
      </c>
      <c r="M9" s="12">
        <v>0.38226163150727771</v>
      </c>
      <c r="N9" s="12">
        <v>0.38493629125480688</v>
      </c>
      <c r="O9" s="12">
        <v>0.37318801852309075</v>
      </c>
      <c r="P9" s="12">
        <v>0.37299682118023358</v>
      </c>
      <c r="Q9" s="12">
        <v>0.37742867512542677</v>
      </c>
      <c r="R9" s="12">
        <v>0.35969328712506732</v>
      </c>
      <c r="S9" s="12">
        <v>0.38581190460287512</v>
      </c>
      <c r="T9" s="12">
        <v>0.38650522591590292</v>
      </c>
      <c r="U9" s="12">
        <v>0.39136167241671171</v>
      </c>
      <c r="V9" s="12">
        <v>0.38318870835651392</v>
      </c>
      <c r="X9" s="31" t="s">
        <v>117</v>
      </c>
      <c r="Y9" s="31" t="s">
        <v>159</v>
      </c>
      <c r="Z9" s="31" t="s">
        <v>161</v>
      </c>
      <c r="AA9" s="31" t="s">
        <v>162</v>
      </c>
      <c r="AB9" s="41" t="s">
        <v>150</v>
      </c>
      <c r="AC9" s="41" t="s">
        <v>151</v>
      </c>
      <c r="AD9" s="41" t="s">
        <v>155</v>
      </c>
      <c r="AE9" s="9" t="s">
        <v>157</v>
      </c>
    </row>
    <row r="10" spans="1:33" x14ac:dyDescent="0.35">
      <c r="A10" s="25" t="s">
        <v>7</v>
      </c>
      <c r="B10" s="16" t="s">
        <v>172</v>
      </c>
      <c r="C10" s="12"/>
      <c r="D10" s="12">
        <v>1.8021958896185495E-2</v>
      </c>
      <c r="E10" s="12">
        <v>1.7981958916941251E-2</v>
      </c>
      <c r="F10" s="12">
        <v>1.7770858430637998E-2</v>
      </c>
      <c r="G10" s="12">
        <v>1.7598775877038245E-2</v>
      </c>
      <c r="H10" s="12">
        <v>1.7409130320000001E-2</v>
      </c>
      <c r="I10" s="12">
        <v>1.8827842839999998E-2</v>
      </c>
      <c r="J10" s="12">
        <v>1.8394383519999998E-2</v>
      </c>
      <c r="K10" s="12">
        <v>1.817312208E-2</v>
      </c>
      <c r="L10" s="12">
        <v>2.004575124E-2</v>
      </c>
      <c r="M10" s="12">
        <v>1.9256700920000001E-2</v>
      </c>
      <c r="N10" s="12">
        <v>2.0440267920000001E-2</v>
      </c>
      <c r="O10" s="12">
        <v>1.9994975839999998E-2</v>
      </c>
      <c r="P10" s="12">
        <v>2.0188540920000001E-2</v>
      </c>
      <c r="Q10" s="12">
        <v>2.000305912E-2</v>
      </c>
      <c r="R10" s="12">
        <v>1.9120061959999997E-2</v>
      </c>
      <c r="S10" s="12">
        <v>1.86335706E-2</v>
      </c>
      <c r="T10" s="12">
        <v>1.8945856519999998E-2</v>
      </c>
      <c r="U10" s="12">
        <v>1.8948678879999997E-2</v>
      </c>
      <c r="V10" s="12">
        <v>1.667861256E-2</v>
      </c>
      <c r="X10" s="31" t="s">
        <v>159</v>
      </c>
      <c r="Y10" s="31" t="s">
        <v>160</v>
      </c>
      <c r="Z10" s="31" t="s">
        <v>161</v>
      </c>
      <c r="AA10" s="31" t="s">
        <v>162</v>
      </c>
      <c r="AB10" s="41" t="s">
        <v>150</v>
      </c>
      <c r="AC10" s="41" t="s">
        <v>151</v>
      </c>
      <c r="AD10" s="41"/>
      <c r="AE10" s="9" t="s">
        <v>156</v>
      </c>
    </row>
    <row r="11" spans="1:33" x14ac:dyDescent="0.35">
      <c r="A11" s="25" t="s">
        <v>8</v>
      </c>
      <c r="B11" s="16" t="s">
        <v>173</v>
      </c>
      <c r="C11" s="12"/>
      <c r="D11" s="12">
        <v>1.509149244177858</v>
      </c>
      <c r="E11" s="12">
        <v>1.4857712740121423</v>
      </c>
      <c r="F11" s="12">
        <v>1.4702428232110241</v>
      </c>
      <c r="G11" s="12">
        <v>1.4320914210327482</v>
      </c>
      <c r="H11" s="12">
        <v>1.4276362139999998</v>
      </c>
      <c r="I11" s="12">
        <v>1.5318767471999999</v>
      </c>
      <c r="J11" s="12">
        <v>1.5208835983999998</v>
      </c>
      <c r="K11" s="12">
        <v>1.4849795536000001</v>
      </c>
      <c r="L11" s="12">
        <v>1.6231235107999999</v>
      </c>
      <c r="M11" s="12">
        <v>1.5315393564000002</v>
      </c>
      <c r="N11" s="12">
        <v>1.6360733464000001</v>
      </c>
      <c r="O11" s="12">
        <v>1.5658334927999999</v>
      </c>
      <c r="P11" s="12">
        <v>1.5408289564000002</v>
      </c>
      <c r="Q11" s="12">
        <v>1.5081536504000002</v>
      </c>
      <c r="R11" s="12">
        <v>1.4260603332000001</v>
      </c>
      <c r="S11" s="12">
        <v>1.3764842020000001</v>
      </c>
      <c r="T11" s="12">
        <v>1.3844848084000001</v>
      </c>
      <c r="U11" s="12">
        <v>1.3795834095999999</v>
      </c>
      <c r="V11" s="12">
        <v>1.1880057352</v>
      </c>
      <c r="X11" s="31" t="s">
        <v>159</v>
      </c>
      <c r="Y11" s="31" t="s">
        <v>160</v>
      </c>
      <c r="Z11" s="31" t="s">
        <v>161</v>
      </c>
      <c r="AA11" s="31" t="s">
        <v>162</v>
      </c>
      <c r="AB11" s="41" t="s">
        <v>150</v>
      </c>
      <c r="AC11" s="41" t="s">
        <v>151</v>
      </c>
      <c r="AD11" s="41"/>
      <c r="AE11" s="9" t="s">
        <v>156</v>
      </c>
    </row>
    <row r="12" spans="1:33" x14ac:dyDescent="0.35">
      <c r="A12" s="25" t="s">
        <v>9</v>
      </c>
      <c r="B12" s="16" t="s">
        <v>174</v>
      </c>
      <c r="C12" s="12"/>
      <c r="D12" s="12">
        <v>1.4396798378189557E-6</v>
      </c>
      <c r="E12" s="12">
        <v>1.4463029391817356E-6</v>
      </c>
      <c r="F12" s="12">
        <v>1.4461480063374703E-6</v>
      </c>
      <c r="G12" s="12">
        <v>1.4935534212428123E-6</v>
      </c>
      <c r="H12" s="12">
        <v>1.51033267793274E-6</v>
      </c>
      <c r="I12" s="12">
        <v>1.4964338232912474E-6</v>
      </c>
      <c r="J12" s="12">
        <v>1.4765467913335389E-6</v>
      </c>
      <c r="K12" s="12">
        <v>1.4157281277650941E-6</v>
      </c>
      <c r="L12" s="12">
        <v>1.3346805149881312E-6</v>
      </c>
      <c r="M12" s="12">
        <v>1.3225556257929729E-6</v>
      </c>
      <c r="N12" s="12">
        <v>1.3624631142209654E-6</v>
      </c>
      <c r="O12" s="12">
        <v>1.3756967927337358E-6</v>
      </c>
      <c r="P12" s="12">
        <v>1.2794969324583527E-6</v>
      </c>
      <c r="Q12" s="12">
        <v>1.2236895057511066E-6</v>
      </c>
      <c r="R12" s="12">
        <v>1.169830633996316E-6</v>
      </c>
      <c r="S12" s="12">
        <v>1.0794107181663392E-6</v>
      </c>
      <c r="T12" s="12">
        <v>1.1338964938663211E-6</v>
      </c>
      <c r="U12" s="12">
        <v>9.9964228486864986E-7</v>
      </c>
      <c r="V12" s="12">
        <v>8.8818980467267227E-7</v>
      </c>
      <c r="X12" s="31" t="s">
        <v>131</v>
      </c>
      <c r="Y12" s="31" t="s">
        <v>132</v>
      </c>
      <c r="AE12" s="30" t="s">
        <v>133</v>
      </c>
    </row>
    <row r="13" spans="1:33" x14ac:dyDescent="0.35">
      <c r="A13" s="25" t="s">
        <v>10</v>
      </c>
      <c r="B13" s="16" t="s">
        <v>175</v>
      </c>
      <c r="C13" s="12"/>
      <c r="D13" s="12">
        <v>8.0767452332059232E-9</v>
      </c>
      <c r="E13" s="12">
        <v>6.1284022846683715E-9</v>
      </c>
      <c r="F13" s="12">
        <v>4.125957222075522E-9</v>
      </c>
      <c r="G13" s="12">
        <v>6.2842359940090288E-9</v>
      </c>
      <c r="H13" s="12">
        <v>4.260458894027476E-9</v>
      </c>
      <c r="I13" s="12">
        <v>6.4780684990963098E-9</v>
      </c>
      <c r="J13" s="12">
        <v>8.6855693607855237E-9</v>
      </c>
      <c r="K13" s="12">
        <v>8.7390625170684813E-9</v>
      </c>
      <c r="L13" s="12">
        <v>8.8243339833926029E-9</v>
      </c>
      <c r="M13" s="12">
        <v>8.9664788189354094E-9</v>
      </c>
      <c r="N13" s="12">
        <v>1.1410913854446948E-8</v>
      </c>
      <c r="O13" s="12">
        <v>1.3849296571144991E-8</v>
      </c>
      <c r="P13" s="12">
        <v>1.6254951955006295E-8</v>
      </c>
      <c r="Q13" s="12">
        <v>1.4038502934047114E-8</v>
      </c>
      <c r="R13" s="12">
        <v>1.8868236032198644E-8</v>
      </c>
      <c r="S13" s="12">
        <v>1.9104614480820162E-8</v>
      </c>
      <c r="T13" s="12">
        <v>9.6707590095208624E-9</v>
      </c>
      <c r="U13" s="12">
        <v>9.8004145575357832E-9</v>
      </c>
      <c r="V13" s="12">
        <v>1.736683975616957E-8</v>
      </c>
      <c r="X13" s="31" t="s">
        <v>131</v>
      </c>
      <c r="Y13" s="31" t="s">
        <v>132</v>
      </c>
      <c r="AE13" s="30" t="s">
        <v>133</v>
      </c>
    </row>
    <row r="14" spans="1:33" x14ac:dyDescent="0.35">
      <c r="A14" s="25" t="s">
        <v>11</v>
      </c>
      <c r="B14" s="16" t="s">
        <v>176</v>
      </c>
      <c r="C14" s="12"/>
      <c r="D14" s="12">
        <v>1.4134304158110365E-8</v>
      </c>
      <c r="E14" s="12">
        <v>1.8385206854005115E-8</v>
      </c>
      <c r="F14" s="12">
        <v>1.8566807499339847E-8</v>
      </c>
      <c r="G14" s="12">
        <v>2.3042198644699771E-8</v>
      </c>
      <c r="H14" s="12">
        <v>2.5562753364164855E-8</v>
      </c>
      <c r="I14" s="12">
        <v>2.5912273996385239E-8</v>
      </c>
      <c r="J14" s="12">
        <v>2.1713923401963807E-8</v>
      </c>
      <c r="K14" s="12">
        <v>1.5293359404869843E-8</v>
      </c>
      <c r="L14" s="12">
        <v>1.5442584470937055E-8</v>
      </c>
      <c r="M14" s="12">
        <v>1.7932957637870819E-8</v>
      </c>
      <c r="N14" s="12">
        <v>2.2821827708893896E-8</v>
      </c>
      <c r="O14" s="12">
        <v>1.8465728761526656E-8</v>
      </c>
      <c r="P14" s="12">
        <v>2.0899223942150948E-8</v>
      </c>
      <c r="Q14" s="12">
        <v>2.105775440107067E-8</v>
      </c>
      <c r="R14" s="12">
        <v>1.8868236032198644E-8</v>
      </c>
      <c r="S14" s="12">
        <v>1.6716537670717641E-8</v>
      </c>
      <c r="T14" s="12">
        <v>1.6923828266661511E-8</v>
      </c>
      <c r="U14" s="12">
        <v>1.7150725475687623E-8</v>
      </c>
      <c r="V14" s="12">
        <v>1.736683975616957E-8</v>
      </c>
      <c r="X14" s="31" t="s">
        <v>131</v>
      </c>
      <c r="Y14" s="31" t="s">
        <v>132</v>
      </c>
      <c r="AE14" s="30" t="s">
        <v>133</v>
      </c>
    </row>
    <row r="15" spans="1:33" x14ac:dyDescent="0.35">
      <c r="A15" s="25" t="s">
        <v>12</v>
      </c>
      <c r="B15" s="16" t="s">
        <v>177</v>
      </c>
      <c r="C15" s="12"/>
      <c r="D15" s="12">
        <v>2.6337198429279933</v>
      </c>
      <c r="E15" s="12">
        <v>2.5829400296493006</v>
      </c>
      <c r="F15" s="12">
        <v>2.6343678754775399</v>
      </c>
      <c r="G15" s="12">
        <v>2.6730667391265603</v>
      </c>
      <c r="H15" s="12">
        <v>2.9755258654800003</v>
      </c>
      <c r="I15" s="12">
        <v>3.1771862575599998</v>
      </c>
      <c r="J15" s="12">
        <v>3.42762069088</v>
      </c>
      <c r="K15" s="12">
        <v>3.6185729955200006</v>
      </c>
      <c r="L15" s="12">
        <v>4.0522228165599996</v>
      </c>
      <c r="M15" s="12">
        <v>4.1409387664799997</v>
      </c>
      <c r="N15" s="12">
        <v>4.3177599244800007</v>
      </c>
      <c r="O15" s="12">
        <v>4.5415890689600005</v>
      </c>
      <c r="P15" s="12">
        <v>4.8285701864800004</v>
      </c>
      <c r="Q15" s="12">
        <v>4.8967751772800003</v>
      </c>
      <c r="R15" s="12">
        <v>5.1367623442400001</v>
      </c>
      <c r="S15" s="12">
        <v>5.2146766963999998</v>
      </c>
      <c r="T15" s="12">
        <v>5.2840060328799998</v>
      </c>
      <c r="U15" s="12">
        <v>5.4644079747199994</v>
      </c>
      <c r="V15" s="12">
        <v>4.9749985806400003</v>
      </c>
      <c r="X15" s="31" t="s">
        <v>159</v>
      </c>
      <c r="Y15" s="31" t="s">
        <v>160</v>
      </c>
      <c r="Z15" s="31" t="s">
        <v>161</v>
      </c>
      <c r="AA15" s="31" t="s">
        <v>162</v>
      </c>
      <c r="AB15" s="41" t="s">
        <v>150</v>
      </c>
      <c r="AC15" s="41" t="s">
        <v>151</v>
      </c>
      <c r="AD15" s="44"/>
      <c r="AE15" s="9" t="s">
        <v>156</v>
      </c>
    </row>
    <row r="16" spans="1:33" x14ac:dyDescent="0.35">
      <c r="A16" s="25" t="s">
        <v>13</v>
      </c>
      <c r="B16" s="16" t="s">
        <v>178</v>
      </c>
      <c r="C16" s="12"/>
      <c r="D16" s="12">
        <v>0.25668251561847877</v>
      </c>
      <c r="E16" s="12">
        <v>0.2540481391203675</v>
      </c>
      <c r="F16" s="12">
        <v>0.25851531049325405</v>
      </c>
      <c r="G16" s="12">
        <v>0.26251199079184351</v>
      </c>
      <c r="H16" s="12">
        <v>0.28778161209599995</v>
      </c>
      <c r="I16" s="12">
        <v>0.31036816134399997</v>
      </c>
      <c r="J16" s="12">
        <v>0.3341036704</v>
      </c>
      <c r="K16" s="12">
        <v>0.34989604159999999</v>
      </c>
      <c r="L16" s="12">
        <v>0.39236632480000005</v>
      </c>
      <c r="M16" s="12">
        <v>0.39905391839999993</v>
      </c>
      <c r="N16" s="12">
        <v>0.41537775839999996</v>
      </c>
      <c r="O16" s="12">
        <v>0.43525221679999992</v>
      </c>
      <c r="P16" s="12">
        <v>0.46286641839999998</v>
      </c>
      <c r="Q16" s="12">
        <v>0.46985108240000001</v>
      </c>
      <c r="R16" s="12">
        <v>0.48956733920000001</v>
      </c>
      <c r="S16" s="12">
        <v>0.49583751199999998</v>
      </c>
      <c r="T16" s="12">
        <v>0.50197413039999994</v>
      </c>
      <c r="U16" s="12">
        <v>0.5184459776</v>
      </c>
      <c r="V16" s="12">
        <v>0.47286085119999993</v>
      </c>
      <c r="X16" s="31" t="s">
        <v>159</v>
      </c>
      <c r="Y16" s="31" t="s">
        <v>160</v>
      </c>
      <c r="Z16" s="31" t="s">
        <v>161</v>
      </c>
      <c r="AA16" s="31" t="s">
        <v>162</v>
      </c>
      <c r="AB16" s="41" t="s">
        <v>150</v>
      </c>
      <c r="AC16" s="41" t="s">
        <v>151</v>
      </c>
      <c r="AD16" s="44"/>
      <c r="AE16" s="9" t="s">
        <v>156</v>
      </c>
    </row>
    <row r="17" spans="1:32" x14ac:dyDescent="0.35">
      <c r="A17" s="25" t="s">
        <v>14</v>
      </c>
      <c r="B17" s="16" t="s">
        <v>179</v>
      </c>
      <c r="C17" s="12"/>
      <c r="D17" s="12">
        <v>5.1506551219843009E-2</v>
      </c>
      <c r="E17" s="12">
        <v>5.8770173879830502E-2</v>
      </c>
      <c r="F17" s="12">
        <v>5.7819416711075398E-2</v>
      </c>
      <c r="G17" s="12">
        <v>6.3241379984753113E-2</v>
      </c>
      <c r="H17" s="12">
        <v>5.7297474840000001E-2</v>
      </c>
      <c r="I17" s="12">
        <v>7.067933656E-2</v>
      </c>
      <c r="J17" s="12">
        <v>7.4488597600000012E-2</v>
      </c>
      <c r="K17" s="12">
        <v>7.3933810399999994E-2</v>
      </c>
      <c r="L17" s="12">
        <v>8.571308620000001E-2</v>
      </c>
      <c r="M17" s="12">
        <v>8.6034054600000007E-2</v>
      </c>
      <c r="N17" s="12">
        <v>8.7658059600000005E-2</v>
      </c>
      <c r="O17" s="12">
        <v>9.1300029199999994E-2</v>
      </c>
      <c r="P17" s="12">
        <v>0.10126614460000002</v>
      </c>
      <c r="Q17" s="12">
        <v>0.1052041256</v>
      </c>
      <c r="R17" s="12">
        <v>0.10017315980000001</v>
      </c>
      <c r="S17" s="12">
        <v>9.9021983000000008E-2</v>
      </c>
      <c r="T17" s="12">
        <v>0.10274402260000001</v>
      </c>
      <c r="U17" s="12">
        <v>0.1032085544</v>
      </c>
      <c r="V17" s="12">
        <v>9.7872722799999992E-2</v>
      </c>
      <c r="X17" s="31" t="s">
        <v>159</v>
      </c>
      <c r="Y17" s="31" t="s">
        <v>160</v>
      </c>
      <c r="Z17" s="31" t="s">
        <v>161</v>
      </c>
      <c r="AA17" s="31" t="s">
        <v>162</v>
      </c>
      <c r="AB17" s="41" t="s">
        <v>150</v>
      </c>
      <c r="AC17" s="41" t="s">
        <v>151</v>
      </c>
      <c r="AD17" s="44"/>
      <c r="AE17" s="9" t="s">
        <v>156</v>
      </c>
    </row>
    <row r="18" spans="1:32" x14ac:dyDescent="0.35">
      <c r="A18" s="25" t="s">
        <v>15</v>
      </c>
      <c r="B18" s="16" t="s">
        <v>180</v>
      </c>
      <c r="C18" s="12"/>
      <c r="D18" s="12">
        <v>4.9173812168432647E-2</v>
      </c>
      <c r="E18" s="12">
        <v>4.7960481177577508E-2</v>
      </c>
      <c r="F18" s="12">
        <v>4.8918206489502007E-2</v>
      </c>
      <c r="G18" s="12">
        <v>4.9586162318365504E-2</v>
      </c>
      <c r="H18" s="12">
        <v>5.5518604795199988E-2</v>
      </c>
      <c r="I18" s="12">
        <v>5.8841230716399996E-2</v>
      </c>
      <c r="J18" s="12">
        <v>6.3081944435199988E-2</v>
      </c>
      <c r="K18" s="12">
        <v>6.6912799020799996E-2</v>
      </c>
      <c r="L18" s="12">
        <v>7.4846194512399988E-2</v>
      </c>
      <c r="M18" s="12">
        <v>7.6682288209199992E-2</v>
      </c>
      <c r="N18" s="12">
        <v>8.0084600779200002E-2</v>
      </c>
      <c r="O18" s="12">
        <v>8.437682285839998E-2</v>
      </c>
      <c r="P18" s="12">
        <v>8.9643228509200007E-2</v>
      </c>
      <c r="Q18" s="12">
        <v>9.082153889120001E-2</v>
      </c>
      <c r="R18" s="12">
        <v>9.5565150419599981E-2</v>
      </c>
      <c r="S18" s="12">
        <v>9.7115081606000006E-2</v>
      </c>
      <c r="T18" s="12">
        <v>9.8510517365199987E-2</v>
      </c>
      <c r="U18" s="12">
        <v>0.10190060518879999</v>
      </c>
      <c r="V18" s="12">
        <v>9.2625095125599993E-2</v>
      </c>
      <c r="X18" s="31" t="s">
        <v>159</v>
      </c>
      <c r="Y18" s="31" t="s">
        <v>160</v>
      </c>
      <c r="Z18" s="31" t="s">
        <v>161</v>
      </c>
      <c r="AA18" s="31" t="s">
        <v>162</v>
      </c>
      <c r="AB18" s="41" t="s">
        <v>150</v>
      </c>
      <c r="AC18" s="41" t="s">
        <v>151</v>
      </c>
      <c r="AD18" s="44"/>
      <c r="AE18" s="9" t="s">
        <v>156</v>
      </c>
    </row>
    <row r="19" spans="1:32" x14ac:dyDescent="0.35">
      <c r="A19" s="25" t="s">
        <v>16</v>
      </c>
      <c r="B19" s="16" t="s">
        <v>181</v>
      </c>
      <c r="C19" s="12"/>
      <c r="D19" s="12">
        <v>3.6345353549426646E-8</v>
      </c>
      <c r="E19" s="12">
        <v>3.6770413708010231E-8</v>
      </c>
      <c r="F19" s="12">
        <v>3.7133614998679694E-8</v>
      </c>
      <c r="G19" s="12">
        <v>3.7705415964054164E-8</v>
      </c>
      <c r="H19" s="12">
        <v>4.0474359493261015E-8</v>
      </c>
      <c r="I19" s="12">
        <v>4.5346479493674166E-8</v>
      </c>
      <c r="J19" s="12">
        <v>4.5599239144123996E-8</v>
      </c>
      <c r="K19" s="12">
        <v>4.5880078214609531E-8</v>
      </c>
      <c r="L19" s="12">
        <v>4.8533836908659316E-8</v>
      </c>
      <c r="M19" s="12">
        <v>4.9315633504144754E-8</v>
      </c>
      <c r="N19" s="12">
        <v>5.2490203730455959E-8</v>
      </c>
      <c r="O19" s="12">
        <v>5.5397186284579965E-8</v>
      </c>
      <c r="P19" s="12">
        <v>5.3409127852163534E-8</v>
      </c>
      <c r="Q19" s="12">
        <v>5.8493762225196306E-8</v>
      </c>
      <c r="R19" s="12">
        <v>6.3680296608670425E-8</v>
      </c>
      <c r="S19" s="12">
        <v>6.4478073872768048E-8</v>
      </c>
      <c r="T19" s="12">
        <v>7.2530692571406465E-8</v>
      </c>
      <c r="U19" s="12">
        <v>8.3303523739054173E-8</v>
      </c>
      <c r="V19" s="12">
        <v>9.4277130104920515E-8</v>
      </c>
      <c r="X19" s="31" t="s">
        <v>131</v>
      </c>
      <c r="Y19" s="31" t="s">
        <v>132</v>
      </c>
      <c r="AE19" s="30" t="s">
        <v>133</v>
      </c>
    </row>
    <row r="20" spans="1:32" x14ac:dyDescent="0.35">
      <c r="A20" s="25" t="s">
        <v>17</v>
      </c>
      <c r="B20" s="16" t="s">
        <v>182</v>
      </c>
      <c r="C20" s="12"/>
      <c r="D20" s="12">
        <v>6.0575589249044424E-9</v>
      </c>
      <c r="E20" s="12">
        <v>6.1284022846683715E-9</v>
      </c>
      <c r="F20" s="12">
        <v>6.1889358331132826E-9</v>
      </c>
      <c r="G20" s="12">
        <v>6.2842359940090288E-9</v>
      </c>
      <c r="H20" s="12">
        <v>6.3906883410412136E-9</v>
      </c>
      <c r="I20" s="12">
        <v>8.6374246654617464E-9</v>
      </c>
      <c r="J20" s="12">
        <v>8.6855693607855237E-9</v>
      </c>
      <c r="K20" s="12">
        <v>8.7390625170684813E-9</v>
      </c>
      <c r="L20" s="12">
        <v>1.3236500975088906E-8</v>
      </c>
      <c r="M20" s="12">
        <v>1.3449718228403115E-8</v>
      </c>
      <c r="N20" s="12">
        <v>1.3693096625336337E-8</v>
      </c>
      <c r="O20" s="12">
        <v>1.3849296571144991E-8</v>
      </c>
      <c r="P20" s="12">
        <v>1.6254951955006295E-8</v>
      </c>
      <c r="Q20" s="12">
        <v>1.6378253423054967E-8</v>
      </c>
      <c r="R20" s="12">
        <v>1.8868236032198644E-8</v>
      </c>
      <c r="S20" s="12">
        <v>1.9104614480820162E-8</v>
      </c>
      <c r="T20" s="12">
        <v>1.9341518019041725E-8</v>
      </c>
      <c r="U20" s="12">
        <v>1.9600829115071566E-8</v>
      </c>
      <c r="V20" s="12">
        <v>1.9847816864193796E-8</v>
      </c>
      <c r="X20" s="31" t="s">
        <v>131</v>
      </c>
      <c r="Y20" s="31" t="s">
        <v>132</v>
      </c>
      <c r="AE20" s="30" t="s">
        <v>133</v>
      </c>
    </row>
    <row r="21" spans="1:32" x14ac:dyDescent="0.35">
      <c r="A21" s="25" t="s">
        <v>18</v>
      </c>
      <c r="B21" s="16" t="s">
        <v>183</v>
      </c>
      <c r="C21" s="12"/>
      <c r="D21" s="12">
        <v>0.14989044534389454</v>
      </c>
      <c r="E21" s="12">
        <v>0.14473656119902875</v>
      </c>
      <c r="F21" s="12">
        <v>0.14537328270769803</v>
      </c>
      <c r="G21" s="12">
        <v>0.14323083177031573</v>
      </c>
      <c r="H21" s="12">
        <v>0.15358472591999997</v>
      </c>
      <c r="I21" s="12">
        <v>0.16082771359999998</v>
      </c>
      <c r="J21" s="12">
        <v>0.16474086703999999</v>
      </c>
      <c r="K21" s="12">
        <v>0.16932794416000002</v>
      </c>
      <c r="L21" s="12">
        <v>0.18645660247999998</v>
      </c>
      <c r="M21" s="12">
        <v>0.18449360184000002</v>
      </c>
      <c r="N21" s="12">
        <v>0.19561588584</v>
      </c>
      <c r="O21" s="12">
        <v>0.19769500168000001</v>
      </c>
      <c r="P21" s="12">
        <v>0.20210233184000001</v>
      </c>
      <c r="Q21" s="12">
        <v>0.20098916823999999</v>
      </c>
      <c r="R21" s="12">
        <v>0.20480042391999997</v>
      </c>
      <c r="S21" s="12">
        <v>0.2047033912</v>
      </c>
      <c r="T21" s="12">
        <v>0.20708791304000004</v>
      </c>
      <c r="U21" s="12">
        <v>0.21169655776000001</v>
      </c>
      <c r="V21" s="12">
        <v>0.18745872512</v>
      </c>
      <c r="X21" s="31" t="s">
        <v>159</v>
      </c>
      <c r="Y21" s="31" t="s">
        <v>160</v>
      </c>
      <c r="Z21" s="31" t="s">
        <v>161</v>
      </c>
      <c r="AA21" s="31" t="s">
        <v>162</v>
      </c>
      <c r="AB21" s="41" t="s">
        <v>150</v>
      </c>
      <c r="AC21" s="41" t="s">
        <v>151</v>
      </c>
      <c r="AD21" s="44"/>
      <c r="AE21" s="9" t="s">
        <v>156</v>
      </c>
    </row>
    <row r="22" spans="1:32" x14ac:dyDescent="0.35">
      <c r="A22" s="25" t="s">
        <v>19</v>
      </c>
      <c r="B22" s="16" t="s">
        <v>184</v>
      </c>
      <c r="C22" s="12"/>
      <c r="D22" s="13" t="s">
        <v>21</v>
      </c>
      <c r="E22" s="13" t="s">
        <v>21</v>
      </c>
      <c r="F22" s="13" t="s">
        <v>21</v>
      </c>
      <c r="G22" s="13" t="s">
        <v>21</v>
      </c>
      <c r="H22" s="13" t="s">
        <v>21</v>
      </c>
      <c r="I22" s="13" t="s">
        <v>21</v>
      </c>
      <c r="J22" s="13" t="s">
        <v>21</v>
      </c>
      <c r="K22" s="13" t="s">
        <v>21</v>
      </c>
      <c r="L22" s="13" t="s">
        <v>21</v>
      </c>
      <c r="M22" s="13" t="s">
        <v>21</v>
      </c>
      <c r="N22" s="13" t="s">
        <v>21</v>
      </c>
      <c r="O22" s="13" t="s">
        <v>21</v>
      </c>
      <c r="P22" s="13" t="s">
        <v>21</v>
      </c>
      <c r="Q22" s="13" t="s">
        <v>21</v>
      </c>
      <c r="R22" s="13" t="s">
        <v>21</v>
      </c>
      <c r="S22" s="13" t="s">
        <v>21</v>
      </c>
      <c r="T22" s="13" t="s">
        <v>21</v>
      </c>
      <c r="U22" s="13" t="s">
        <v>21</v>
      </c>
      <c r="V22" s="13" t="s">
        <v>21</v>
      </c>
    </row>
    <row r="23" spans="1:32" x14ac:dyDescent="0.35">
      <c r="A23" s="25" t="s">
        <v>20</v>
      </c>
      <c r="B23" s="16" t="s">
        <v>185</v>
      </c>
      <c r="C23" s="48" t="s">
        <v>21</v>
      </c>
      <c r="D23" s="48" t="s">
        <v>21</v>
      </c>
      <c r="E23" s="48" t="s">
        <v>21</v>
      </c>
      <c r="F23" s="48" t="s">
        <v>21</v>
      </c>
      <c r="G23" s="48" t="s">
        <v>21</v>
      </c>
      <c r="H23" s="48" t="s">
        <v>21</v>
      </c>
      <c r="I23" s="48" t="s">
        <v>21</v>
      </c>
      <c r="J23" s="48" t="s">
        <v>21</v>
      </c>
      <c r="K23" s="48" t="s">
        <v>21</v>
      </c>
      <c r="L23" s="48" t="s">
        <v>21</v>
      </c>
      <c r="M23" s="48" t="s">
        <v>21</v>
      </c>
      <c r="N23" s="48" t="s">
        <v>21</v>
      </c>
      <c r="O23" s="48" t="s">
        <v>21</v>
      </c>
      <c r="P23" s="48" t="s">
        <v>21</v>
      </c>
      <c r="Q23" s="48" t="s">
        <v>21</v>
      </c>
      <c r="R23" s="48" t="s">
        <v>21</v>
      </c>
      <c r="S23" s="48" t="s">
        <v>21</v>
      </c>
      <c r="T23" s="48" t="s">
        <v>21</v>
      </c>
      <c r="U23" s="48" t="s">
        <v>21</v>
      </c>
      <c r="V23" s="48" t="s">
        <v>21</v>
      </c>
    </row>
    <row r="24" spans="1:32" x14ac:dyDescent="0.35">
      <c r="A24" s="25" t="s">
        <v>22</v>
      </c>
      <c r="B24" s="16" t="s">
        <v>186</v>
      </c>
      <c r="C24" s="13" t="s">
        <v>21</v>
      </c>
      <c r="D24" s="13" t="s">
        <v>21</v>
      </c>
      <c r="E24" s="13" t="s">
        <v>21</v>
      </c>
      <c r="F24" s="13" t="s">
        <v>21</v>
      </c>
      <c r="G24" s="13" t="s">
        <v>21</v>
      </c>
      <c r="H24" s="13" t="s">
        <v>21</v>
      </c>
      <c r="I24" s="13" t="s">
        <v>21</v>
      </c>
      <c r="J24" s="13" t="s">
        <v>21</v>
      </c>
      <c r="K24" s="13" t="s">
        <v>21</v>
      </c>
      <c r="L24" s="13" t="s">
        <v>21</v>
      </c>
      <c r="M24" s="13" t="s">
        <v>21</v>
      </c>
      <c r="N24" s="13" t="s">
        <v>21</v>
      </c>
      <c r="O24" s="13" t="s">
        <v>21</v>
      </c>
      <c r="P24" s="13" t="s">
        <v>21</v>
      </c>
      <c r="Q24" s="13" t="s">
        <v>21</v>
      </c>
      <c r="R24" s="13" t="s">
        <v>21</v>
      </c>
      <c r="S24" s="13" t="s">
        <v>21</v>
      </c>
      <c r="T24" s="13" t="s">
        <v>21</v>
      </c>
      <c r="U24" s="13" t="s">
        <v>21</v>
      </c>
      <c r="V24" s="13" t="s">
        <v>21</v>
      </c>
    </row>
    <row r="25" spans="1:32" x14ac:dyDescent="0.35">
      <c r="A25" s="25" t="s">
        <v>23</v>
      </c>
      <c r="B25" s="16" t="s">
        <v>187</v>
      </c>
      <c r="C25" s="12">
        <v>378.15800000000002</v>
      </c>
      <c r="D25" s="12">
        <v>382.99200000000002</v>
      </c>
      <c r="E25" s="12">
        <v>315.84800000000001</v>
      </c>
      <c r="F25" s="12">
        <v>350.96100000000001</v>
      </c>
      <c r="G25" s="12">
        <v>286.42399999999998</v>
      </c>
      <c r="H25" s="12"/>
      <c r="I25" s="12"/>
      <c r="J25" s="12"/>
      <c r="K25" s="12"/>
      <c r="L25" s="12"/>
      <c r="M25" s="12"/>
      <c r="N25" s="12"/>
      <c r="O25" s="12"/>
      <c r="P25" s="12"/>
      <c r="Q25" s="12"/>
      <c r="R25" s="12"/>
      <c r="S25" s="12"/>
      <c r="T25" s="12"/>
      <c r="U25" s="12"/>
      <c r="V25" s="12"/>
      <c r="X25" s="23" t="s">
        <v>56</v>
      </c>
      <c r="AE25" s="36" t="s">
        <v>57</v>
      </c>
    </row>
    <row r="26" spans="1:32" x14ac:dyDescent="0.35">
      <c r="A26" s="25" t="s">
        <v>24</v>
      </c>
      <c r="B26" s="16" t="s">
        <v>188</v>
      </c>
      <c r="C26" s="33">
        <f>SUM(C27:C31)</f>
        <v>0.71316279419696971</v>
      </c>
      <c r="D26" s="33">
        <f>SUM(D27:D31)</f>
        <v>0.80067887872727272</v>
      </c>
      <c r="E26" s="33">
        <f t="shared" ref="E26:I26" si="1">SUM(E27:E31)</f>
        <v>0.74162225500000001</v>
      </c>
      <c r="F26" s="33">
        <f t="shared" si="1"/>
        <v>0.80931814417676762</v>
      </c>
      <c r="G26" s="33">
        <f t="shared" si="1"/>
        <v>0.96752979365151526</v>
      </c>
      <c r="H26" s="33">
        <f t="shared" si="1"/>
        <v>1.2200523716414142</v>
      </c>
      <c r="I26" s="33">
        <f t="shared" si="1"/>
        <v>1.2875985983181819</v>
      </c>
      <c r="J26" s="12"/>
      <c r="K26" s="12"/>
      <c r="L26" s="12"/>
      <c r="M26" s="12"/>
      <c r="N26" s="12"/>
      <c r="O26" s="12"/>
      <c r="P26" s="12"/>
      <c r="Q26" s="12"/>
      <c r="R26" s="12"/>
      <c r="S26" s="12"/>
      <c r="T26" s="12"/>
      <c r="U26" s="12"/>
      <c r="V26" s="12"/>
    </row>
    <row r="27" spans="1:32" x14ac:dyDescent="0.35">
      <c r="A27" s="25" t="s">
        <v>25</v>
      </c>
      <c r="B27" s="16" t="s">
        <v>189</v>
      </c>
      <c r="C27" s="12">
        <v>0.15633333333333332</v>
      </c>
      <c r="D27" s="34">
        <v>0.189</v>
      </c>
      <c r="E27" s="12">
        <v>0.17499999999999999</v>
      </c>
      <c r="F27" s="12">
        <v>0.13922222222222219</v>
      </c>
      <c r="G27" s="12">
        <v>0.21233333333333332</v>
      </c>
      <c r="H27" s="12">
        <v>0.44177777777777777</v>
      </c>
      <c r="I27" s="12">
        <v>0.46200000000000002</v>
      </c>
      <c r="J27" s="12"/>
      <c r="K27" s="12"/>
      <c r="L27" s="12"/>
      <c r="M27" s="12"/>
      <c r="N27" s="12"/>
      <c r="O27" s="12"/>
      <c r="P27" s="12"/>
      <c r="Q27" s="12"/>
      <c r="R27" s="12"/>
      <c r="S27" s="12"/>
      <c r="T27" s="12"/>
      <c r="U27" s="12"/>
      <c r="V27" s="12"/>
      <c r="X27" s="23" t="s">
        <v>58</v>
      </c>
      <c r="Y27" s="23" t="s">
        <v>58</v>
      </c>
      <c r="AE27" s="36" t="s">
        <v>140</v>
      </c>
      <c r="AF27" s="3"/>
    </row>
    <row r="28" spans="1:32" x14ac:dyDescent="0.35">
      <c r="A28" s="25" t="s">
        <v>26</v>
      </c>
      <c r="B28" s="16" t="s">
        <v>190</v>
      </c>
      <c r="C28" s="12">
        <v>8.6999999999999994E-2</v>
      </c>
      <c r="D28" s="12">
        <v>0.10199999999999999</v>
      </c>
      <c r="E28" s="12">
        <v>9.9000000000000005E-2</v>
      </c>
      <c r="F28" s="12">
        <v>9.8000000000000004E-2</v>
      </c>
      <c r="G28" s="12">
        <v>0.114</v>
      </c>
      <c r="H28" s="12">
        <v>0.112</v>
      </c>
      <c r="I28" s="12">
        <v>9.9000000000000005E-2</v>
      </c>
      <c r="J28" s="12"/>
      <c r="K28" s="12"/>
      <c r="L28" s="12"/>
      <c r="M28" s="12"/>
      <c r="N28" s="12"/>
      <c r="O28" s="12"/>
      <c r="P28" s="12"/>
      <c r="Q28" s="12"/>
      <c r="R28" s="12"/>
      <c r="S28" s="12"/>
      <c r="T28" s="12"/>
      <c r="U28" s="12"/>
      <c r="V28" s="12"/>
      <c r="X28" s="23" t="s">
        <v>58</v>
      </c>
      <c r="Y28" s="23" t="s">
        <v>58</v>
      </c>
      <c r="AE28" s="35" t="s">
        <v>59</v>
      </c>
    </row>
    <row r="29" spans="1:32" x14ac:dyDescent="0.35">
      <c r="A29" s="25" t="s">
        <v>27</v>
      </c>
      <c r="B29" s="16" t="s">
        <v>191</v>
      </c>
      <c r="C29" s="13" t="s">
        <v>21</v>
      </c>
      <c r="D29" s="13" t="s">
        <v>21</v>
      </c>
      <c r="E29" s="13" t="s">
        <v>21</v>
      </c>
      <c r="F29" s="13" t="s">
        <v>21</v>
      </c>
      <c r="G29" s="13" t="s">
        <v>21</v>
      </c>
      <c r="H29" s="13" t="s">
        <v>21</v>
      </c>
      <c r="I29" s="13" t="s">
        <v>21</v>
      </c>
      <c r="J29" s="12"/>
      <c r="K29" s="12"/>
      <c r="L29" s="12"/>
      <c r="M29" s="12"/>
      <c r="N29" s="12"/>
      <c r="O29" s="12"/>
      <c r="P29" s="12"/>
      <c r="Q29" s="12"/>
      <c r="R29" s="12"/>
      <c r="S29" s="12"/>
      <c r="T29" s="12"/>
      <c r="U29" s="12"/>
      <c r="V29" s="12"/>
      <c r="X29" t="s">
        <v>164</v>
      </c>
    </row>
    <row r="30" spans="1:32" x14ac:dyDescent="0.35">
      <c r="A30" s="25" t="s">
        <v>28</v>
      </c>
      <c r="B30" s="16" t="s">
        <v>192</v>
      </c>
      <c r="C30" s="12">
        <v>0.46982946086363636</v>
      </c>
      <c r="D30" s="12">
        <v>0.5096788787272728</v>
      </c>
      <c r="E30" s="12">
        <v>0.46762225499999999</v>
      </c>
      <c r="F30" s="34">
        <v>0.57209592195454539</v>
      </c>
      <c r="G30" s="12">
        <v>0.64119646031818189</v>
      </c>
      <c r="H30" s="12">
        <v>0.66627459386363641</v>
      </c>
      <c r="I30" s="12">
        <v>0.72659859831818185</v>
      </c>
      <c r="J30" s="12"/>
      <c r="K30" s="12"/>
      <c r="L30" s="12"/>
      <c r="M30" s="12"/>
      <c r="N30" s="12"/>
      <c r="O30" s="12"/>
      <c r="P30" s="12"/>
      <c r="Q30" s="12"/>
      <c r="R30" s="12"/>
      <c r="S30" s="12"/>
      <c r="T30" s="12"/>
      <c r="U30" s="12"/>
      <c r="V30" s="12"/>
      <c r="X30" s="23" t="s">
        <v>58</v>
      </c>
      <c r="Y30" s="23" t="s">
        <v>58</v>
      </c>
      <c r="AE30" s="36" t="s">
        <v>141</v>
      </c>
    </row>
    <row r="31" spans="1:32" x14ac:dyDescent="0.35">
      <c r="A31" s="25" t="s">
        <v>29</v>
      </c>
      <c r="B31" s="16" t="s">
        <v>193</v>
      </c>
      <c r="C31" s="13" t="s">
        <v>21</v>
      </c>
      <c r="D31" s="13" t="s">
        <v>21</v>
      </c>
      <c r="E31" s="13" t="s">
        <v>21</v>
      </c>
      <c r="F31" s="13" t="s">
        <v>21</v>
      </c>
      <c r="G31" s="13" t="s">
        <v>21</v>
      </c>
      <c r="H31" s="13" t="s">
        <v>21</v>
      </c>
      <c r="I31" s="13" t="s">
        <v>21</v>
      </c>
      <c r="J31" s="13" t="s">
        <v>21</v>
      </c>
      <c r="K31" s="13" t="s">
        <v>21</v>
      </c>
      <c r="L31" s="13" t="s">
        <v>21</v>
      </c>
      <c r="M31" s="13" t="s">
        <v>21</v>
      </c>
      <c r="N31" s="13" t="s">
        <v>21</v>
      </c>
      <c r="O31" s="13" t="s">
        <v>21</v>
      </c>
      <c r="P31" s="13" t="s">
        <v>21</v>
      </c>
      <c r="Q31" s="13" t="s">
        <v>21</v>
      </c>
      <c r="R31" s="13" t="s">
        <v>21</v>
      </c>
      <c r="S31" s="13" t="s">
        <v>21</v>
      </c>
      <c r="T31" s="13" t="s">
        <v>21</v>
      </c>
      <c r="U31" s="13" t="s">
        <v>21</v>
      </c>
      <c r="V31" s="13" t="s">
        <v>21</v>
      </c>
    </row>
    <row r="32" spans="1:32" x14ac:dyDescent="0.35">
      <c r="A32" s="25" t="s">
        <v>30</v>
      </c>
      <c r="B32" s="16" t="s">
        <v>194</v>
      </c>
      <c r="C32" s="12"/>
      <c r="D32" s="33">
        <f>SUM(D33:D40)</f>
        <v>27.734582962184515</v>
      </c>
      <c r="E32" s="33">
        <f t="shared" ref="E32:V32" si="2">SUM(E33:E40)</f>
        <v>30.017575286792415</v>
      </c>
      <c r="F32" s="33">
        <f t="shared" si="2"/>
        <v>26.334360609564889</v>
      </c>
      <c r="G32" s="33">
        <f t="shared" si="2"/>
        <v>26.690320425818431</v>
      </c>
      <c r="H32" s="33">
        <f t="shared" si="2"/>
        <v>25.022366776678389</v>
      </c>
      <c r="I32" s="33">
        <f t="shared" si="2"/>
        <v>32.559910345373282</v>
      </c>
      <c r="J32" s="33">
        <f t="shared" si="2"/>
        <v>29.16576767694399</v>
      </c>
      <c r="K32" s="33">
        <f t="shared" si="2"/>
        <v>28.428048457121179</v>
      </c>
      <c r="L32" s="33">
        <f t="shared" si="2"/>
        <v>33.841012516877569</v>
      </c>
      <c r="M32" s="33">
        <f t="shared" si="2"/>
        <v>33.013123262332641</v>
      </c>
      <c r="N32" s="33">
        <f t="shared" si="2"/>
        <v>27.902538439570286</v>
      </c>
      <c r="O32" s="33">
        <f t="shared" si="2"/>
        <v>26.272848097362051</v>
      </c>
      <c r="P32" s="33">
        <f t="shared" si="2"/>
        <v>31.807459571925339</v>
      </c>
      <c r="Q32" s="33">
        <f t="shared" si="2"/>
        <v>33.28573307815347</v>
      </c>
      <c r="R32" s="33">
        <f t="shared" si="2"/>
        <v>30.099099590844382</v>
      </c>
      <c r="S32" s="33">
        <f t="shared" si="2"/>
        <v>28.913633744672779</v>
      </c>
      <c r="T32" s="33">
        <f t="shared" si="2"/>
        <v>27.436754447209992</v>
      </c>
      <c r="U32" s="33">
        <f t="shared" si="2"/>
        <v>27.941688615140716</v>
      </c>
      <c r="V32" s="33">
        <f t="shared" si="2"/>
        <v>28.476754651058062</v>
      </c>
    </row>
    <row r="33" spans="1:31" x14ac:dyDescent="0.35">
      <c r="A33" s="25" t="s">
        <v>31</v>
      </c>
      <c r="B33" s="16" t="s">
        <v>195</v>
      </c>
      <c r="C33" s="12">
        <v>4.3978506655</v>
      </c>
      <c r="D33" s="12">
        <v>4.3310805139999999</v>
      </c>
      <c r="E33" s="12">
        <v>4.1538228449999997</v>
      </c>
      <c r="F33" s="12">
        <v>3.8691861535000003</v>
      </c>
      <c r="G33" s="12">
        <v>3.7311872915000004</v>
      </c>
      <c r="H33" s="12">
        <v>3.8553081924999999</v>
      </c>
      <c r="I33" s="12">
        <v>3.7578279134999999</v>
      </c>
      <c r="J33" s="12">
        <v>3.6460557680000001</v>
      </c>
      <c r="K33" s="12">
        <v>3.6806215370000004</v>
      </c>
      <c r="L33" s="12">
        <v>3.8978340780000003</v>
      </c>
      <c r="M33" s="12">
        <v>4.2150354205000005</v>
      </c>
      <c r="N33" s="12">
        <v>4.2369614964999993</v>
      </c>
      <c r="O33" s="12">
        <v>4.1016987295000007</v>
      </c>
      <c r="P33" s="12">
        <v>4.0298935685000004</v>
      </c>
      <c r="Q33" s="12">
        <v>4.1050775850000001</v>
      </c>
      <c r="R33" s="12">
        <v>3.7578506849999993</v>
      </c>
      <c r="S33" s="12">
        <v>4.3078104635000001</v>
      </c>
      <c r="T33" s="12">
        <v>4.2660746930000011</v>
      </c>
      <c r="U33" s="12">
        <v>4.3324527890000004</v>
      </c>
      <c r="V33" s="12">
        <v>4.435141443</v>
      </c>
      <c r="X33" s="22" t="s">
        <v>117</v>
      </c>
      <c r="Y33" s="22" t="s">
        <v>115</v>
      </c>
      <c r="AE33" s="21" t="s">
        <v>116</v>
      </c>
    </row>
    <row r="34" spans="1:31" x14ac:dyDescent="0.35">
      <c r="A34" s="25" t="s">
        <v>32</v>
      </c>
      <c r="B34" s="16" t="s">
        <v>196</v>
      </c>
      <c r="C34" s="12"/>
      <c r="D34" s="12">
        <v>2.9300045403815713</v>
      </c>
      <c r="E34" s="12">
        <v>3.1135902470138999</v>
      </c>
      <c r="F34" s="12">
        <v>3.0836924436307731</v>
      </c>
      <c r="G34" s="12">
        <v>2.9659156006237901</v>
      </c>
      <c r="H34" s="12">
        <v>3.4385977177495688</v>
      </c>
      <c r="I34" s="12">
        <v>3.1714339904859736</v>
      </c>
      <c r="J34" s="12">
        <v>3.3406894278910793</v>
      </c>
      <c r="K34" s="12">
        <v>3.4396977120604708</v>
      </c>
      <c r="L34" s="12">
        <v>3.7812839255523549</v>
      </c>
      <c r="M34" s="12">
        <v>3.2596341352305092</v>
      </c>
      <c r="N34" s="12">
        <v>3.7519121396455533</v>
      </c>
      <c r="O34" s="12">
        <v>4.0787106191383211</v>
      </c>
      <c r="P34" s="12">
        <v>3.928545370899962</v>
      </c>
      <c r="Q34" s="12">
        <v>3.913648472538799</v>
      </c>
      <c r="R34" s="12">
        <v>4.1032521253431344</v>
      </c>
      <c r="S34" s="12">
        <v>3.8598391418997009</v>
      </c>
      <c r="T34" s="12">
        <v>4.0432597708447799</v>
      </c>
      <c r="U34" s="12">
        <v>4.0191689651947327</v>
      </c>
      <c r="V34" s="12">
        <v>3.958623953731967</v>
      </c>
      <c r="X34" s="31" t="s">
        <v>131</v>
      </c>
      <c r="Y34" s="31" t="s">
        <v>130</v>
      </c>
      <c r="AE34" s="30" t="s">
        <v>134</v>
      </c>
    </row>
    <row r="35" spans="1:31" x14ac:dyDescent="0.35">
      <c r="A35" s="25" t="s">
        <v>33</v>
      </c>
      <c r="B35" s="16" t="s">
        <v>197</v>
      </c>
      <c r="C35" s="12">
        <v>0</v>
      </c>
      <c r="D35" s="13">
        <v>0</v>
      </c>
      <c r="E35" s="12">
        <v>0</v>
      </c>
      <c r="F35" s="12">
        <v>0</v>
      </c>
      <c r="G35" s="13">
        <v>0</v>
      </c>
      <c r="H35" s="12">
        <v>0</v>
      </c>
      <c r="I35" s="12">
        <v>0</v>
      </c>
      <c r="J35" s="13">
        <v>0</v>
      </c>
      <c r="K35" s="12">
        <v>0</v>
      </c>
      <c r="L35" s="13">
        <v>0</v>
      </c>
      <c r="M35" s="12">
        <v>0</v>
      </c>
      <c r="N35" s="12">
        <v>0</v>
      </c>
      <c r="O35" s="13" t="s">
        <v>21</v>
      </c>
      <c r="P35" s="13" t="s">
        <v>21</v>
      </c>
      <c r="Q35" s="13" t="s">
        <v>21</v>
      </c>
      <c r="R35" s="13" t="s">
        <v>21</v>
      </c>
      <c r="S35" s="13" t="s">
        <v>21</v>
      </c>
      <c r="T35" s="13" t="s">
        <v>21</v>
      </c>
      <c r="U35" s="13" t="s">
        <v>21</v>
      </c>
      <c r="V35" s="13" t="s">
        <v>21</v>
      </c>
      <c r="X35" s="36" t="s">
        <v>61</v>
      </c>
      <c r="AE35" s="36" t="s">
        <v>144</v>
      </c>
    </row>
    <row r="36" spans="1:31" x14ac:dyDescent="0.35">
      <c r="A36" s="25" t="s">
        <v>34</v>
      </c>
      <c r="B36" s="16" t="s">
        <v>198</v>
      </c>
      <c r="C36" s="12"/>
      <c r="D36" s="12">
        <v>9.2819821820269137</v>
      </c>
      <c r="E36" s="12">
        <v>9.6016950378583186</v>
      </c>
      <c r="F36" s="12">
        <v>9.796327324457442</v>
      </c>
      <c r="G36" s="12">
        <v>8.5323134392678703</v>
      </c>
      <c r="H36" s="12">
        <v>9.2241422270862152</v>
      </c>
      <c r="I36" s="12">
        <v>9.8855397403427752</v>
      </c>
      <c r="J36" s="12">
        <v>9.9047675172119192</v>
      </c>
      <c r="K36" s="12">
        <v>10.075723347277188</v>
      </c>
      <c r="L36" s="12">
        <v>10.212365479951593</v>
      </c>
      <c r="M36" s="12">
        <v>10.349482005376366</v>
      </c>
      <c r="N36" s="12">
        <v>10.444818427722469</v>
      </c>
      <c r="O36" s="12">
        <v>10.577728934911706</v>
      </c>
      <c r="P36" s="12">
        <v>10.718539642435417</v>
      </c>
      <c r="Q36" s="12">
        <v>10.835074455887458</v>
      </c>
      <c r="R36" s="12">
        <v>10.957039408224821</v>
      </c>
      <c r="S36" s="12">
        <v>11.029058089901451</v>
      </c>
      <c r="T36" s="12">
        <v>11.1139500855402</v>
      </c>
      <c r="U36" s="12">
        <v>10.880943888814636</v>
      </c>
      <c r="V36" s="12">
        <v>10.622385119766447</v>
      </c>
      <c r="X36" s="31" t="s">
        <v>131</v>
      </c>
      <c r="Y36" s="31" t="s">
        <v>132</v>
      </c>
      <c r="AE36" s="30" t="s">
        <v>133</v>
      </c>
    </row>
    <row r="37" spans="1:31" x14ac:dyDescent="0.35">
      <c r="A37" s="25" t="s">
        <v>35</v>
      </c>
      <c r="B37" s="16" t="s">
        <v>199</v>
      </c>
      <c r="C37" s="12"/>
      <c r="D37" s="12">
        <v>6.1192658759978279E-2</v>
      </c>
      <c r="E37" s="12">
        <v>6.0399078656010456E-2</v>
      </c>
      <c r="F37" s="12">
        <v>6.4427313874896752E-2</v>
      </c>
      <c r="G37" s="12">
        <v>6.46452874382831E-2</v>
      </c>
      <c r="H37" s="12">
        <v>6.7597538917399516E-2</v>
      </c>
      <c r="I37" s="12">
        <v>6.8506956487782197E-2</v>
      </c>
      <c r="J37" s="12">
        <v>6.563113906340573E-2</v>
      </c>
      <c r="K37" s="12">
        <v>6.6142497266642369E-2</v>
      </c>
      <c r="L37" s="12">
        <v>6.2809650411981527E-2</v>
      </c>
      <c r="M37" s="12">
        <v>6.5887328976544535E-2</v>
      </c>
      <c r="N37" s="12">
        <v>6.5542577841380317E-2</v>
      </c>
      <c r="O37" s="12">
        <v>6.3808742685181802E-2</v>
      </c>
      <c r="P37" s="12">
        <v>5.983119844419673E-2</v>
      </c>
      <c r="Q37" s="12">
        <v>6.2474331463513007E-2</v>
      </c>
      <c r="R37" s="12">
        <v>6.1745124843272985E-2</v>
      </c>
      <c r="S37" s="12">
        <v>6.662331881283505E-2</v>
      </c>
      <c r="T37" s="12">
        <v>6.8282703099317346E-2</v>
      </c>
      <c r="U37" s="12">
        <v>7.361192095543323E-2</v>
      </c>
      <c r="V37" s="12">
        <v>7.4445395067730458E-2</v>
      </c>
      <c r="X37" s="31" t="s">
        <v>131</v>
      </c>
      <c r="Y37" s="31" t="s">
        <v>130</v>
      </c>
      <c r="AE37" s="30" t="s">
        <v>134</v>
      </c>
    </row>
    <row r="38" spans="1:31" x14ac:dyDescent="0.35">
      <c r="A38" s="25" t="s">
        <v>36</v>
      </c>
      <c r="B38" s="16" t="s">
        <v>200</v>
      </c>
      <c r="C38" s="12"/>
      <c r="D38" s="12">
        <v>1.3899676414689122</v>
      </c>
      <c r="E38" s="12">
        <v>1.3480274339740244</v>
      </c>
      <c r="F38" s="12">
        <v>1.307521298677369</v>
      </c>
      <c r="G38" s="12">
        <v>1.2582485739834177</v>
      </c>
      <c r="H38" s="12">
        <v>1.2752423130704438</v>
      </c>
      <c r="I38" s="12">
        <v>1.2837139853332171</v>
      </c>
      <c r="J38" s="12">
        <v>1.2154543223536187</v>
      </c>
      <c r="K38" s="12">
        <v>1.2136465927373901</v>
      </c>
      <c r="L38" s="12">
        <v>1.1932858777701032</v>
      </c>
      <c r="M38" s="12">
        <v>1.1568548821518392</v>
      </c>
      <c r="N38" s="12">
        <v>1.1657617618240488</v>
      </c>
      <c r="O38" s="12">
        <v>1.1345133905718268</v>
      </c>
      <c r="P38" s="12">
        <v>1.1150349913225128</v>
      </c>
      <c r="Q38" s="12">
        <v>1.0985324264144236</v>
      </c>
      <c r="R38" s="12">
        <v>1.1004897850593718</v>
      </c>
      <c r="S38" s="12">
        <v>1.0816836879269784</v>
      </c>
      <c r="T38" s="12">
        <v>1.0906252888506165</v>
      </c>
      <c r="U38" s="12">
        <v>1.0801746872523701</v>
      </c>
      <c r="V38" s="12">
        <v>1.08686084556722</v>
      </c>
      <c r="X38" s="31" t="s">
        <v>131</v>
      </c>
      <c r="Y38" s="31" t="s">
        <v>130</v>
      </c>
      <c r="AE38" s="30" t="s">
        <v>134</v>
      </c>
    </row>
    <row r="39" spans="1:31" x14ac:dyDescent="0.35">
      <c r="A39" s="25" t="s">
        <v>37</v>
      </c>
      <c r="B39" s="16" t="s">
        <v>201</v>
      </c>
      <c r="C39" s="12"/>
      <c r="D39" s="12">
        <v>7.41516080724214</v>
      </c>
      <c r="E39" s="12">
        <v>9.4247939619852854</v>
      </c>
      <c r="F39" s="12">
        <v>5.9164060010650203</v>
      </c>
      <c r="G39" s="12">
        <v>7.7823402088744471</v>
      </c>
      <c r="H39" s="12">
        <v>4.7470765728071989</v>
      </c>
      <c r="I39" s="12">
        <v>11.870996446308835</v>
      </c>
      <c r="J39" s="12">
        <v>8.3813010313311676</v>
      </c>
      <c r="K39" s="12">
        <v>7.3143809296108326</v>
      </c>
      <c r="L39" s="12">
        <v>12.007439733962203</v>
      </c>
      <c r="M39" s="12">
        <v>11.281492303891874</v>
      </c>
      <c r="N39" s="12">
        <v>5.5443108145464386</v>
      </c>
      <c r="O39" s="12">
        <v>3.573163009275325</v>
      </c>
      <c r="P39" s="12">
        <v>9.1703428929367554</v>
      </c>
      <c r="Q39" s="12">
        <v>10.462370389540116</v>
      </c>
      <c r="R39" s="12">
        <v>7.2845209474123793</v>
      </c>
      <c r="S39" s="12">
        <v>5.460759935537375</v>
      </c>
      <c r="T39" s="12">
        <v>3.4667909493533156</v>
      </c>
      <c r="U39" s="12">
        <v>3.8672075861217143</v>
      </c>
      <c r="V39" s="12">
        <v>4.3752641261961767</v>
      </c>
      <c r="X39" s="31" t="s">
        <v>131</v>
      </c>
      <c r="Y39" s="31" t="s">
        <v>137</v>
      </c>
      <c r="AE39" s="30" t="s">
        <v>138</v>
      </c>
    </row>
    <row r="40" spans="1:31" x14ac:dyDescent="0.35">
      <c r="A40" s="25" t="s">
        <v>38</v>
      </c>
      <c r="B40" s="16" t="s">
        <v>202</v>
      </c>
      <c r="C40" s="12"/>
      <c r="D40" s="12">
        <v>2.3251946183050003</v>
      </c>
      <c r="E40" s="12">
        <v>2.3152466823048736</v>
      </c>
      <c r="F40" s="12">
        <v>2.296800074359389</v>
      </c>
      <c r="G40" s="12">
        <v>2.3556700241306214</v>
      </c>
      <c r="H40" s="12">
        <v>2.4144022145475637</v>
      </c>
      <c r="I40" s="12">
        <v>2.5218913129146938</v>
      </c>
      <c r="J40" s="12">
        <v>2.6118684710928002</v>
      </c>
      <c r="K40" s="12">
        <v>2.6378358411686511</v>
      </c>
      <c r="L40" s="12">
        <v>2.6859937712293371</v>
      </c>
      <c r="M40" s="12">
        <v>2.6847371862055067</v>
      </c>
      <c r="N40" s="12">
        <v>2.6932312214903971</v>
      </c>
      <c r="O40" s="12">
        <v>2.7432246712796915</v>
      </c>
      <c r="P40" s="12">
        <v>2.7852719073864933</v>
      </c>
      <c r="Q40" s="12">
        <v>2.8085554173091616</v>
      </c>
      <c r="R40" s="12">
        <v>2.8342015149614048</v>
      </c>
      <c r="S40" s="12">
        <v>3.1078591070944412</v>
      </c>
      <c r="T40" s="12">
        <v>3.3877709565217629</v>
      </c>
      <c r="U40" s="12">
        <v>3.6881287778018295</v>
      </c>
      <c r="V40" s="12">
        <v>3.9240337677285213</v>
      </c>
      <c r="X40" s="31" t="s">
        <v>131</v>
      </c>
      <c r="Y40" s="31" t="s">
        <v>132</v>
      </c>
      <c r="AE40" s="30" t="s">
        <v>133</v>
      </c>
    </row>
    <row r="41" spans="1:31" x14ac:dyDescent="0.35">
      <c r="A41" s="25" t="s">
        <v>39</v>
      </c>
      <c r="B41" s="16" t="s">
        <v>203</v>
      </c>
      <c r="C41" s="33"/>
      <c r="D41" s="33">
        <v>0.34369074192812199</v>
      </c>
      <c r="E41" s="33">
        <v>0.34301436691046222</v>
      </c>
      <c r="F41" s="33">
        <v>0.340647054348653</v>
      </c>
      <c r="G41" s="33">
        <v>0.33738815653629223</v>
      </c>
      <c r="H41" s="33">
        <v>0.33950951454622513</v>
      </c>
      <c r="I41" s="33">
        <v>0.33621987241487988</v>
      </c>
      <c r="J41" s="33">
        <v>0.33422149168088505</v>
      </c>
      <c r="K41" s="33">
        <v>0.33578945194909637</v>
      </c>
      <c r="L41" s="33">
        <v>0.33293023028353458</v>
      </c>
      <c r="M41" s="33">
        <v>0.3378802618500068</v>
      </c>
      <c r="N41" s="33">
        <v>0.33594680068932664</v>
      </c>
      <c r="O41" s="33">
        <v>0.33382316302103859</v>
      </c>
      <c r="P41" s="33">
        <v>0.32789599520059287</v>
      </c>
      <c r="Q41" s="33">
        <v>0.32238087647996422</v>
      </c>
      <c r="R41" s="33">
        <v>0.31794342463578029</v>
      </c>
      <c r="S41" s="33">
        <v>0.31375954146840684</v>
      </c>
      <c r="T41" s="33">
        <v>0.32326836684880106</v>
      </c>
      <c r="U41" s="33">
        <v>0.32998793678427957</v>
      </c>
      <c r="V41" s="33">
        <v>0.34070121337952375</v>
      </c>
      <c r="X41" s="31" t="s">
        <v>131</v>
      </c>
      <c r="Y41" s="31" t="s">
        <v>137</v>
      </c>
      <c r="AE41" s="30" t="s">
        <v>138</v>
      </c>
    </row>
    <row r="43" spans="1:31" x14ac:dyDescent="0.35">
      <c r="A43" s="2"/>
    </row>
    <row r="44" spans="1:31" x14ac:dyDescent="0.35">
      <c r="A44" s="4" t="s">
        <v>91</v>
      </c>
    </row>
    <row r="45" spans="1:31" x14ac:dyDescent="0.35">
      <c r="A45" s="7" t="s">
        <v>92</v>
      </c>
    </row>
    <row r="46" spans="1:31" x14ac:dyDescent="0.35">
      <c r="A46" s="7" t="s">
        <v>93</v>
      </c>
    </row>
    <row r="47" spans="1:31" x14ac:dyDescent="0.35">
      <c r="A47" s="4" t="s">
        <v>94</v>
      </c>
    </row>
    <row r="48" spans="1:31" x14ac:dyDescent="0.35">
      <c r="A48" s="7" t="s">
        <v>95</v>
      </c>
    </row>
  </sheetData>
  <mergeCells count="2">
    <mergeCell ref="A1:B1"/>
    <mergeCell ref="A2:B2"/>
  </mergeCells>
  <phoneticPr fontId="5" type="noConversion"/>
  <conditionalFormatting sqref="C3:V3 C5:V41">
    <cfRule type="containsBlanks" dxfId="3" priority="2">
      <formula>LEN(TRIM(C3))=0</formula>
    </cfRule>
  </conditionalFormatting>
  <conditionalFormatting sqref="C4">
    <cfRule type="containsBlanks" dxfId="2" priority="1">
      <formula>LEN(TRIM(C4))=0</formula>
    </cfRule>
  </conditionalFormatting>
  <hyperlinks>
    <hyperlink ref="X33" r:id="rId1" display="BFS" xr:uid="{196CDC49-6007-488F-929A-0A7EECD90676}"/>
    <hyperlink ref="Y33" r:id="rId2" xr:uid="{24BDD9E7-4817-478A-BD02-DED93A01F39A}"/>
    <hyperlink ref="X34" r:id="rId3" display="BFS (Swiss use)" xr:uid="{D56D8A9D-B7AD-4896-88B6-E83C4197B760}"/>
    <hyperlink ref="Y34" r:id="rId4" display="BFS" xr:uid="{C5CC5A7B-5625-4BA2-8851-9940958A266F}"/>
    <hyperlink ref="X37" r:id="rId5" display="BFS (Swiss use)" xr:uid="{EEDD1FE9-90AC-492F-B822-CB0309B2BAED}"/>
    <hyperlink ref="Y37" r:id="rId6" display="BFS" xr:uid="{556A839D-768A-4422-8851-C650236B62F6}"/>
    <hyperlink ref="X38" r:id="rId7" display="BFS (Swiss use)" xr:uid="{96172143-0C79-44D3-A80F-E7C9F9C720CD}"/>
    <hyperlink ref="Y38" r:id="rId8" display="BFS" xr:uid="{42E20B28-AB35-49E3-9760-57A2E9C6373D}"/>
    <hyperlink ref="X36" r:id="rId9" display="BFS (Swiss use)" xr:uid="{3B0C4D95-751F-47B5-A014-0204F9EB0F75}"/>
    <hyperlink ref="Y36" r:id="rId10" xr:uid="{935A6DC8-85DD-4FDB-9F85-04214E00933E}"/>
    <hyperlink ref="X40" r:id="rId11" display="BFS (Swiss use)" xr:uid="{98894900-A58C-4AFE-8785-0E8EF2D240A6}"/>
    <hyperlink ref="Y40" r:id="rId12" xr:uid="{45634481-2289-4E87-93A4-78881A2BBD72}"/>
    <hyperlink ref="X41" r:id="rId13" display="BFS (Swiss use)" xr:uid="{68ECC2AE-7AE0-4475-A4AE-72951E1CCA80}"/>
    <hyperlink ref="Y41" r:id="rId14" xr:uid="{099126A2-020E-4F2B-81CB-0AA0B271880A}"/>
    <hyperlink ref="X39" r:id="rId15" display="BFS (Swiss use)" xr:uid="{02EF8806-41EF-48BF-9AC0-E7B7C955328A}"/>
    <hyperlink ref="Y39" r:id="rId16" xr:uid="{F03DB210-7D73-42F8-B4B7-191F6DD962C7}"/>
    <hyperlink ref="X28" r:id="rId17" xr:uid="{786CE1AE-8AEE-459E-B4C5-CCE93BF3B1A5}"/>
    <hyperlink ref="Y28" r:id="rId18" xr:uid="{2471F869-C398-4D6F-8EE4-F9E85A8DD5F0}"/>
    <hyperlink ref="X27" r:id="rId19" xr:uid="{66705DEA-8225-4C7D-8C3A-6D7D045E9264}"/>
    <hyperlink ref="Y27" r:id="rId20" xr:uid="{D2AD702F-F7C8-45B2-B6E7-0679E8E9D22E}"/>
    <hyperlink ref="X30" r:id="rId21" xr:uid="{B29C0D3D-0F3C-4AC2-AEFF-03CF5601208D}"/>
    <hyperlink ref="Y30" r:id="rId22" xr:uid="{27C2129D-1FF4-4ACB-B066-DD87DA32143C}"/>
    <hyperlink ref="X25" r:id="rId23" xr:uid="{A9DF6D33-36FA-4A9D-A895-53D608CDEBA3}"/>
    <hyperlink ref="X12" r:id="rId24" display="BFS (Swiss use)" xr:uid="{7302A4AC-4FB1-4474-A92E-52E5969FEB35}"/>
    <hyperlink ref="Y12" r:id="rId25" xr:uid="{C038BC05-7F2D-4C88-B8BB-119670223860}"/>
    <hyperlink ref="X13" r:id="rId26" display="BFS (Swiss use)" xr:uid="{F9709C27-ACC0-4A45-9990-4195F820940F}"/>
    <hyperlink ref="Y13" r:id="rId27" xr:uid="{59C2F808-46BF-45DC-839E-D5CB0FD0856F}"/>
    <hyperlink ref="X14" r:id="rId28" display="BFS (Swiss use)" xr:uid="{9656799F-5C79-417D-90FF-257412140836}"/>
    <hyperlink ref="Y14" r:id="rId29" xr:uid="{CB33079D-E87E-452A-8C47-D46F1273F3C4}"/>
    <hyperlink ref="X19" r:id="rId30" display="BFS (Swiss use)" xr:uid="{FC04D716-AF42-4EAF-9004-E79F6933E187}"/>
    <hyperlink ref="Y19" r:id="rId31" xr:uid="{ABBFC616-CA72-49C4-A9D7-B3C2921B8332}"/>
    <hyperlink ref="X20" r:id="rId32" display="BFS (Swiss use)" xr:uid="{9738F3DD-FFFB-4152-AC49-01F24047A8D2}"/>
    <hyperlink ref="Y20" r:id="rId33" xr:uid="{5C09444C-C753-4B69-9505-773A9A7E2438}"/>
    <hyperlink ref="X9" r:id="rId34" display="BFS" xr:uid="{DCFC5945-6D5A-4BBA-AD31-64114E7D59B9}"/>
    <hyperlink ref="X7" r:id="rId35" location="kw-94566" xr:uid="{1A185EF4-A8A9-48D1-9664-112050BFBB59}"/>
    <hyperlink ref="Y9" r:id="rId36" location="kw-94566" xr:uid="{CCF6FA16-1D76-40A8-9538-79A222C3CF97}"/>
    <hyperlink ref="X10" r:id="rId37" location="kw-94566" xr:uid="{5D8F709C-254A-4125-B26E-E891F104E17D}"/>
    <hyperlink ref="X11" r:id="rId38" location="kw-94566" xr:uid="{F6247680-5A09-4A3B-AD2C-EDE1E604437D}"/>
    <hyperlink ref="X15" r:id="rId39" location="kw-94566" xr:uid="{56C5D76B-1B71-4322-8CA6-BB491A212741}"/>
    <hyperlink ref="X16" r:id="rId40" location="kw-94566" xr:uid="{58BA55C4-26CD-49B5-A5BE-82CB0991F8A1}"/>
    <hyperlink ref="X17" r:id="rId41" location="kw-94566" xr:uid="{733438D5-1848-49A5-97E0-9BBB8D9B7FE3}"/>
    <hyperlink ref="X18" r:id="rId42" location="kw-94566" xr:uid="{939EDCB5-498B-4C36-BFC3-AC034BA1BFFC}"/>
    <hyperlink ref="X21" r:id="rId43" location="kw-94566" xr:uid="{2CEF5082-8F57-4C47-9F44-17089E355990}"/>
    <hyperlink ref="Y10" r:id="rId44" xr:uid="{8B886FEE-550A-40BB-94BD-E17114BB25D5}"/>
    <hyperlink ref="Y11" r:id="rId45" xr:uid="{114F64D0-E593-4F94-B559-3E6381AB898D}"/>
    <hyperlink ref="Y15" r:id="rId46" xr:uid="{65C61B0A-C662-480A-BB03-36716150962D}"/>
    <hyperlink ref="Y16" r:id="rId47" xr:uid="{08727CB2-7F5E-4CC4-B839-16F104A3B369}"/>
    <hyperlink ref="Y17" r:id="rId48" xr:uid="{3D8CAE94-7385-4BE0-AE7C-B713ECBEC48B}"/>
    <hyperlink ref="Y18" r:id="rId49" xr:uid="{53D7D6B2-64E8-4F55-94E4-965C7B39B03A}"/>
    <hyperlink ref="Y21" r:id="rId50" xr:uid="{CE4D04C3-627C-4918-9193-67A314E01015}"/>
    <hyperlink ref="X8" r:id="rId51" xr:uid="{DDB8C8DD-2A96-449D-8AE2-642E988476CA}"/>
    <hyperlink ref="Y8" r:id="rId52" xr:uid="{C280E7AC-FB08-4AF6-99F2-E4F9548D5DF0}"/>
    <hyperlink ref="Z9" r:id="rId53" xr:uid="{1F8BBF65-584F-4662-9013-B8ED4A54D55E}"/>
    <hyperlink ref="AA9" r:id="rId54" xr:uid="{DFDBAB60-CE0F-4831-8804-AE37C0E2B790}"/>
    <hyperlink ref="Z10" r:id="rId55" xr:uid="{67F0987F-220E-48C8-8FB8-0DA166FDCF42}"/>
    <hyperlink ref="AA10" r:id="rId56" xr:uid="{1AA23476-0329-48EF-BD4C-2DEB88CB038B}"/>
    <hyperlink ref="Z11" r:id="rId57" xr:uid="{F5E08B75-26FC-4815-8EF1-C8734197FC36}"/>
    <hyperlink ref="AA11" r:id="rId58" xr:uid="{8CAAE78D-F06F-465F-AC5E-FFE1894599DD}"/>
    <hyperlink ref="Z15" r:id="rId59" xr:uid="{148298AD-D2C4-41E1-90ED-4D6C2C8DA1B1}"/>
    <hyperlink ref="AA15" r:id="rId60" xr:uid="{C4069259-3712-49A6-AC5D-F948897E5066}"/>
    <hyperlink ref="Z16" r:id="rId61" xr:uid="{C67CA76B-8DE9-4DE6-A8BC-773DF9E035C5}"/>
    <hyperlink ref="AA16" r:id="rId62" xr:uid="{FBBF3542-C067-42FF-8E2B-82FBDC4EDA92}"/>
    <hyperlink ref="Z17" r:id="rId63" xr:uid="{8478A9FC-8DC8-4826-9EAB-7C2E86912A69}"/>
    <hyperlink ref="AA17" r:id="rId64" xr:uid="{25302BD4-452F-49F6-9C29-DE645B50E489}"/>
    <hyperlink ref="Z18" r:id="rId65" xr:uid="{9597C998-646D-4748-B1D7-0F1B3A800071}"/>
    <hyperlink ref="AA18" r:id="rId66" xr:uid="{48004AEB-8DAE-4B85-970A-CEF3359CD283}"/>
    <hyperlink ref="Z21" r:id="rId67" xr:uid="{27CB09D5-9C53-4972-9DB0-BE836E912FEF}"/>
    <hyperlink ref="AA21" r:id="rId68" xr:uid="{C1AD05CD-8768-4221-9921-5530ED387C67}"/>
    <hyperlink ref="Z7" r:id="rId69" xr:uid="{B5241E29-5BF2-4375-AD10-318C46094AA2}"/>
    <hyperlink ref="Y7" r:id="rId70" xr:uid="{C79480A6-3C0C-4815-BC8F-8224398E8578}"/>
    <hyperlink ref="AA8" r:id="rId71" xr:uid="{8CA18F43-1952-42DE-8EAC-E28AF7739632}"/>
    <hyperlink ref="Z8" r:id="rId72" xr:uid="{9C129D6A-03FF-440C-B5BF-B19780D229ED}"/>
    <hyperlink ref="AC9" r:id="rId73" xr:uid="{B5B2A2DE-E7B8-432B-99EF-DA5013B1FFF3}"/>
    <hyperlink ref="AB9" r:id="rId74" xr:uid="{7C27AD92-E004-491E-94FB-EDB08FF1B0DA}"/>
    <hyperlink ref="AC10" r:id="rId75" xr:uid="{6FD00B91-623F-46F2-9B34-E7219C90DBBA}"/>
    <hyperlink ref="AB10" r:id="rId76" xr:uid="{2B5C938A-FAB6-4567-A26F-0B16A9D32FB8}"/>
    <hyperlink ref="AC11" r:id="rId77" xr:uid="{8C6FF0B5-773F-4F0D-9DA7-2886750D3B2B}"/>
    <hyperlink ref="AB11" r:id="rId78" xr:uid="{1BC10736-90E0-46F0-A328-FCC8F28A9063}"/>
    <hyperlink ref="AC15" r:id="rId79" xr:uid="{C3E03D21-D2F9-4FD1-B7C3-0AA495A2C516}"/>
    <hyperlink ref="AB15" r:id="rId80" xr:uid="{0D973877-7BCF-4EB6-8611-AD4E5A298F0A}"/>
    <hyperlink ref="AC16" r:id="rId81" xr:uid="{85714F28-519A-449B-964C-664DCF4BBEAA}"/>
    <hyperlink ref="AB16" r:id="rId82" xr:uid="{54CC37DC-86BC-4F73-A236-CE0681252069}"/>
    <hyperlink ref="AC17" r:id="rId83" xr:uid="{6D25F55D-76C1-425E-9A3D-58D56B19A292}"/>
    <hyperlink ref="AB17" r:id="rId84" xr:uid="{C0BF8DE9-83F2-4D51-9698-ECDCCB021C53}"/>
    <hyperlink ref="AC18" r:id="rId85" xr:uid="{8ED879F6-6D10-461E-AF8E-5B5EDA8357D4}"/>
    <hyperlink ref="AB18" r:id="rId86" xr:uid="{B66A0E8F-9C51-416E-897F-63D1ADCBC4A5}"/>
    <hyperlink ref="AC21" r:id="rId87" xr:uid="{BABDBEBC-5C20-428D-A31B-12B1C19F4EA7}"/>
    <hyperlink ref="AB21" r:id="rId88" xr:uid="{5713ECA5-201D-4EDD-B842-D6ADAED0BC45}"/>
    <hyperlink ref="AD9" r:id="rId89" xr:uid="{A6B929C0-C25C-40FA-AEF5-12CBC624F830}"/>
  </hyperlinks>
  <pageMargins left="0.7" right="0.7" top="0.75" bottom="0.75" header="0.3" footer="0.3"/>
  <pageSetup paperSize="9" orientation="portrait" r:id="rId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2A6E-AE25-4935-B217-96EB8AF32573}">
  <dimension ref="A1:AB48"/>
  <sheetViews>
    <sheetView topLeftCell="A12" zoomScale="64" zoomScaleNormal="93" workbookViewId="0">
      <pane xSplit="2" topLeftCell="D1" activePane="topRight" state="frozen"/>
      <selection pane="topRight" activeCell="K28" sqref="K28"/>
    </sheetView>
  </sheetViews>
  <sheetFormatPr defaultRowHeight="14.5" x14ac:dyDescent="0.35"/>
  <cols>
    <col min="1" max="1" width="25" customWidth="1"/>
    <col min="2" max="2" width="28.90625" customWidth="1"/>
    <col min="3" max="22" width="18.54296875" customWidth="1"/>
    <col min="24" max="24" width="15.6328125" customWidth="1"/>
    <col min="25" max="25" width="42.453125" customWidth="1"/>
    <col min="28" max="28" width="10.08984375" customWidth="1"/>
  </cols>
  <sheetData>
    <row r="1" spans="1:28" ht="37.5" customHeight="1" x14ac:dyDescent="0.45">
      <c r="A1" s="52" t="s">
        <v>118</v>
      </c>
      <c r="B1" s="52"/>
    </row>
    <row r="3" spans="1:28" x14ac:dyDescent="0.35">
      <c r="A3" s="46" t="s">
        <v>166</v>
      </c>
      <c r="B3" s="25" t="s">
        <v>121</v>
      </c>
      <c r="C3" s="18" t="s">
        <v>65</v>
      </c>
      <c r="D3" s="18" t="s">
        <v>90</v>
      </c>
      <c r="E3" s="18" t="s">
        <v>66</v>
      </c>
      <c r="F3" s="18" t="s">
        <v>67</v>
      </c>
      <c r="G3" s="18" t="s">
        <v>68</v>
      </c>
      <c r="H3" s="18" t="s">
        <v>69</v>
      </c>
      <c r="I3" s="18" t="s">
        <v>70</v>
      </c>
      <c r="J3" s="18" t="s">
        <v>71</v>
      </c>
      <c r="K3" s="18" t="s">
        <v>72</v>
      </c>
      <c r="L3" s="18" t="s">
        <v>73</v>
      </c>
      <c r="M3" s="18" t="s">
        <v>74</v>
      </c>
      <c r="N3" s="18" t="s">
        <v>75</v>
      </c>
      <c r="O3" s="18" t="s">
        <v>76</v>
      </c>
      <c r="P3" s="18" t="s">
        <v>77</v>
      </c>
      <c r="Q3" s="18" t="s">
        <v>78</v>
      </c>
      <c r="R3" s="18" t="s">
        <v>79</v>
      </c>
      <c r="S3" s="18" t="s">
        <v>80</v>
      </c>
      <c r="T3" s="18" t="s">
        <v>81</v>
      </c>
      <c r="U3" s="18" t="s">
        <v>82</v>
      </c>
      <c r="V3" s="18" t="s">
        <v>83</v>
      </c>
      <c r="X3" s="6" t="s">
        <v>158</v>
      </c>
      <c r="Y3" s="6" t="s">
        <v>87</v>
      </c>
      <c r="Z3" s="7"/>
      <c r="AA3" s="6" t="s">
        <v>119</v>
      </c>
      <c r="AB3" s="6" t="s">
        <v>120</v>
      </c>
    </row>
    <row r="4" spans="1:28" ht="15.5" x14ac:dyDescent="0.35">
      <c r="A4" s="15" t="s">
        <v>204</v>
      </c>
      <c r="B4" s="15" t="s">
        <v>63</v>
      </c>
      <c r="C4" s="12"/>
      <c r="D4" s="49">
        <f>D5+D26+D32+D41</f>
        <v>3.2550264709930006</v>
      </c>
      <c r="E4" s="49">
        <f t="shared" ref="E4:V4" si="0">E5+E26+E32+E41</f>
        <v>3.464184556927127</v>
      </c>
      <c r="F4" s="49">
        <f t="shared" si="0"/>
        <v>3.4745507631541588</v>
      </c>
      <c r="G4" s="49">
        <f t="shared" si="0"/>
        <v>3.5702886888954595</v>
      </c>
      <c r="H4" s="49">
        <f t="shared" si="0"/>
        <v>3.4850071919625454</v>
      </c>
      <c r="I4" s="49">
        <f t="shared" si="0"/>
        <v>4.0730579789479497</v>
      </c>
      <c r="J4" s="49">
        <f t="shared" si="0"/>
        <v>4.0957622446581601</v>
      </c>
      <c r="K4" s="49">
        <f t="shared" si="0"/>
        <v>4.0236211415755907</v>
      </c>
      <c r="L4" s="49">
        <f t="shared" si="0"/>
        <v>4.5983252330147684</v>
      </c>
      <c r="M4" s="49">
        <f t="shared" si="0"/>
        <v>4.5354908119029105</v>
      </c>
      <c r="N4" s="49">
        <f t="shared" si="0"/>
        <v>4.7360557028730685</v>
      </c>
      <c r="O4" s="49">
        <f t="shared" si="0"/>
        <v>4.8056994844006216</v>
      </c>
      <c r="P4" s="49">
        <f t="shared" si="0"/>
        <v>5.1240263015845562</v>
      </c>
      <c r="Q4" s="49">
        <f t="shared" si="0"/>
        <v>5.2701518157524818</v>
      </c>
      <c r="R4" s="49">
        <f t="shared" si="0"/>
        <v>5.1449010994178215</v>
      </c>
      <c r="S4" s="49">
        <f t="shared" si="0"/>
        <v>5.1324777424706687</v>
      </c>
      <c r="T4" s="49">
        <f t="shared" si="0"/>
        <v>5.2090873217643887</v>
      </c>
      <c r="U4" s="49">
        <f t="shared" si="0"/>
        <v>5.363019800345926</v>
      </c>
      <c r="V4" s="49">
        <f t="shared" si="0"/>
        <v>5.0278291940855704</v>
      </c>
      <c r="X4" s="23" t="s">
        <v>61</v>
      </c>
      <c r="Y4" s="24" t="s">
        <v>146</v>
      </c>
      <c r="Z4" s="7"/>
      <c r="AA4" s="7">
        <v>2019</v>
      </c>
      <c r="AB4" s="7">
        <v>499480</v>
      </c>
    </row>
    <row r="5" spans="1:28" x14ac:dyDescent="0.35">
      <c r="A5" s="25" t="s">
        <v>2</v>
      </c>
      <c r="B5" s="16" t="s">
        <v>167</v>
      </c>
      <c r="C5" s="1"/>
      <c r="D5" s="33">
        <f>'DPO Geneva'!D5/'DPO Geneva per capita'!$AB$5*1000</f>
        <v>3.1967144853396423</v>
      </c>
      <c r="E5" s="33">
        <f>'DPO Geneva'!E5/'DPO Geneva per capita'!$AB$6*1000</f>
        <v>3.4006489347539488</v>
      </c>
      <c r="F5" s="33">
        <f>'DPO Geneva'!F5/'DPO Geneva per capita'!$AB$7*1000</f>
        <v>3.4178511868732753</v>
      </c>
      <c r="G5" s="33">
        <f>'DPO Geneva'!G5/'DPO Geneva per capita'!$AB$8*1000</f>
        <v>3.5116457940076726</v>
      </c>
      <c r="H5" s="33">
        <f>'DPO Geneva'!H5/'DPO Geneva per capita'!$AB$9*1000</f>
        <v>3.4283815847664898</v>
      </c>
      <c r="I5" s="33">
        <f>'DPO Geneva'!I5/'DPO Geneva per capita'!$AB$10*1000</f>
        <v>3.9992431333395273</v>
      </c>
      <c r="J5" s="33">
        <f>'DPO Geneva'!J5/'DPO Geneva per capita'!$AB$11*1000</f>
        <v>4.031706194141532</v>
      </c>
      <c r="K5" s="33">
        <f>'DPO Geneva'!K5/'DPO Geneva per capita'!$AB$12*1000</f>
        <v>3.9607788971460431</v>
      </c>
      <c r="L5" s="33">
        <f>'DPO Geneva'!L5/'DPO Geneva per capita'!$AB$13*1000</f>
        <v>4.5229346619321964</v>
      </c>
      <c r="M5" s="33">
        <f>'DPO Geneva'!M5/'DPO Geneva per capita'!$AB$14*1000</f>
        <v>4.4607305452304544</v>
      </c>
      <c r="N5" s="33">
        <f>'DPO Geneva'!N5/'DPO Geneva per capita'!$AB$15*1000</f>
        <v>4.6716103183817337</v>
      </c>
      <c r="O5" s="33">
        <f>'DPO Geneva'!O5/'DPO Geneva per capita'!$AB$16*1000</f>
        <v>4.7442855375579533</v>
      </c>
      <c r="P5" s="33">
        <f>'DPO Geneva'!P5/'DPO Geneva per capita'!$AB$17*1000</f>
        <v>5.0494036357558887</v>
      </c>
      <c r="Q5" s="33">
        <f>'DPO Geneva'!Q5/'DPO Geneva per capita'!$AB$18*1000</f>
        <v>5.1915172146924968</v>
      </c>
      <c r="R5" s="33">
        <f>'DPO Geneva'!R5/'DPO Geneva per capita'!$AB$19*1000</f>
        <v>5.0731616060406193</v>
      </c>
      <c r="S5" s="33">
        <f>'DPO Geneva'!S5/'DPO Geneva per capita'!$AB$20*1000</f>
        <v>5.0626804823442884</v>
      </c>
      <c r="T5" s="33">
        <f>'DPO Geneva'!T5/'DPO Geneva per capita'!$AB$21*1000</f>
        <v>5.141972199080997</v>
      </c>
      <c r="U5" s="33">
        <f>'DPO Geneva'!U5/'DPO Geneva per capita'!$AB$22*1000</f>
        <v>5.2937512627345686</v>
      </c>
      <c r="V5" s="33">
        <f>'DPO Geneva'!V5/'DPO Geneva per capita'!$AB$23*1000</f>
        <v>4.9563337457744021</v>
      </c>
      <c r="X5" s="7"/>
      <c r="Y5" s="7"/>
      <c r="Z5" s="7"/>
      <c r="AA5" s="7">
        <v>2018</v>
      </c>
      <c r="AB5" s="7">
        <v>495249</v>
      </c>
    </row>
    <row r="6" spans="1:28" x14ac:dyDescent="0.35">
      <c r="A6" s="25" t="s">
        <v>3</v>
      </c>
      <c r="B6" s="16" t="s">
        <v>168</v>
      </c>
      <c r="C6" s="1"/>
      <c r="D6" s="42">
        <f>'DPO Geneva'!D6/'DPO Geneva per capita'!$AB$5*1000</f>
        <v>3.1865004227383227</v>
      </c>
      <c r="E6" s="42">
        <f>'DPO Geneva'!E6/'DPO Geneva per capita'!$AB$6*1000</f>
        <v>3.3904916444431636</v>
      </c>
      <c r="F6" s="42">
        <f>'DPO Geneva'!F6/'DPO Geneva per capita'!$AB$7*1000</f>
        <v>3.4075797784922224</v>
      </c>
      <c r="G6" s="42">
        <f>'DPO Geneva'!G6/'DPO Geneva per capita'!$AB$8*1000</f>
        <v>3.5012310898340107</v>
      </c>
      <c r="H6" s="42">
        <f>'DPO Geneva'!H6/'DPO Geneva per capita'!$AB$9*1000</f>
        <v>3.4170643409389627</v>
      </c>
      <c r="I6" s="42">
        <f>'DPO Geneva'!I6/'DPO Geneva per capita'!$AB$10*1000</f>
        <v>3.9870062268921904</v>
      </c>
      <c r="J6" s="42">
        <f>'DPO Geneva'!J6/'DPO Geneva per capita'!$AB$11*1000</f>
        <v>4.0188113044422344</v>
      </c>
      <c r="K6" s="42">
        <f>'DPO Geneva'!K6/'DPO Geneva per capita'!$AB$12*1000</f>
        <v>3.9474097923817215</v>
      </c>
      <c r="L6" s="42">
        <f>'DPO Geneva'!L6/'DPO Geneva per capita'!$AB$13*1000</f>
        <v>4.5079355015310227</v>
      </c>
      <c r="M6" s="42">
        <f>'DPO Geneva'!M6/'DPO Geneva per capita'!$AB$14*1000</f>
        <v>4.4454421121437511</v>
      </c>
      <c r="N6" s="42">
        <f>'DPO Geneva'!N6/'DPO Geneva per capita'!$AB$15*1000</f>
        <v>4.6553202173550874</v>
      </c>
      <c r="O6" s="42">
        <f>'DPO Geneva'!O6/'DPO Geneva per capita'!$AB$16*1000</f>
        <v>4.7274142526804157</v>
      </c>
      <c r="P6" s="42">
        <f>'DPO Geneva'!P6/'DPO Geneva per capita'!$AB$17*1000</f>
        <v>5.0317125262517468</v>
      </c>
      <c r="Q6" s="42">
        <f>'DPO Geneva'!Q6/'DPO Geneva per capita'!$AB$18*1000</f>
        <v>5.1735731351720649</v>
      </c>
      <c r="R6" s="42">
        <f>'DPO Geneva'!R6/'DPO Geneva per capita'!$AB$19*1000</f>
        <v>5.0546902081874006</v>
      </c>
      <c r="S6" s="42">
        <f>'DPO Geneva'!S6/'DPO Geneva per capita'!$AB$20*1000</f>
        <v>5.0438330982669735</v>
      </c>
      <c r="T6" s="42">
        <f>'DPO Geneva'!T6/'DPO Geneva per capita'!$AB$21*1000</f>
        <v>5.1226687360801506</v>
      </c>
      <c r="U6" s="42">
        <f>'DPO Geneva'!U6/'DPO Geneva per capita'!$AB$22*1000</f>
        <v>5.2736860053020242</v>
      </c>
      <c r="V6" s="42">
        <f>'DPO Geneva'!V6/'DPO Geneva per capita'!$AB$23*1000</f>
        <v>4.9379405504295821</v>
      </c>
      <c r="X6" s="7"/>
      <c r="Y6" s="7"/>
      <c r="Z6" s="7"/>
      <c r="AA6" s="7">
        <v>2017</v>
      </c>
      <c r="AB6" s="7">
        <v>489524</v>
      </c>
    </row>
    <row r="7" spans="1:28" x14ac:dyDescent="0.35">
      <c r="A7" s="25" t="s">
        <v>4</v>
      </c>
      <c r="B7" s="16" t="s">
        <v>169</v>
      </c>
      <c r="C7" s="1"/>
      <c r="D7" s="42">
        <f>'DPO Geneva'!D7/'DPO Geneva per capita'!$AB$5*1000</f>
        <v>5.2841951987787968E-2</v>
      </c>
      <c r="E7" s="42">
        <f>'DPO Geneva'!E7/'DPO Geneva per capita'!$AB$6*1000</f>
        <v>5.370532116913574E-2</v>
      </c>
      <c r="F7" s="42">
        <f>'DPO Geneva'!F7/'DPO Geneva per capita'!$AB$7*1000</f>
        <v>5.1953622177845271E-2</v>
      </c>
      <c r="G7" s="42">
        <f>'DPO Geneva'!G7/'DPO Geneva per capita'!$AB$8*1000</f>
        <v>5.0096548320537934E-2</v>
      </c>
      <c r="H7" s="42">
        <f>'DPO Geneva'!H7/'DPO Geneva per capita'!$AB$9*1000</f>
        <v>4.3635652968581254E-2</v>
      </c>
      <c r="I7" s="42">
        <f>'DPO Geneva'!I7/'DPO Geneva per capita'!$AB$10*1000</f>
        <v>4.1448983526271806E-2</v>
      </c>
      <c r="J7">
        <f>'DPO Geneva'!J7/'DPO Geneva per capita'!$AB$11*1000</f>
        <v>0</v>
      </c>
      <c r="K7">
        <f>'DPO Geneva'!K7/'DPO Geneva per capita'!$AB$12*1000</f>
        <v>0</v>
      </c>
      <c r="L7">
        <f>'DPO Geneva'!L7/'DPO Geneva per capita'!$AB$13*1000</f>
        <v>0</v>
      </c>
      <c r="M7">
        <f>'DPO Geneva'!M7/'DPO Geneva per capita'!$AB$14*1000</f>
        <v>0</v>
      </c>
      <c r="N7">
        <f>'DPO Geneva'!N7/'DPO Geneva per capita'!$AB$15*1000</f>
        <v>0</v>
      </c>
      <c r="O7">
        <f>'DPO Geneva'!O7/'DPO Geneva per capita'!$AB$16*1000</f>
        <v>0</v>
      </c>
      <c r="P7">
        <f>'DPO Geneva'!P7/'DPO Geneva per capita'!$AB$17*1000</f>
        <v>0</v>
      </c>
      <c r="Q7">
        <f>'DPO Geneva'!Q7/'DPO Geneva per capita'!$AB$18*1000</f>
        <v>0</v>
      </c>
      <c r="R7">
        <f>'DPO Geneva'!R7/'DPO Geneva per capita'!$AB$19*1000</f>
        <v>0</v>
      </c>
      <c r="S7">
        <f>'DPO Geneva'!S7/'DPO Geneva per capita'!$AB$20*1000</f>
        <v>0</v>
      </c>
      <c r="T7">
        <f>'DPO Geneva'!T7/'DPO Geneva per capita'!$AB$21*1000</f>
        <v>0</v>
      </c>
      <c r="U7">
        <f>'DPO Geneva'!U7/'DPO Geneva per capita'!$AB$22*1000</f>
        <v>0</v>
      </c>
      <c r="V7">
        <f>'DPO Geneva'!V7/'DPO Geneva per capita'!$AB$23*1000</f>
        <v>0</v>
      </c>
      <c r="X7" s="7"/>
      <c r="Y7" s="7"/>
      <c r="Z7" s="7"/>
      <c r="AA7" s="7">
        <v>2016</v>
      </c>
      <c r="AB7" s="7">
        <v>484736</v>
      </c>
    </row>
    <row r="8" spans="1:28" x14ac:dyDescent="0.35">
      <c r="A8" s="25" t="s">
        <v>5</v>
      </c>
      <c r="B8" s="16" t="s">
        <v>170</v>
      </c>
      <c r="C8" s="1"/>
      <c r="D8" s="42">
        <f>'DPO Geneva'!D8/'DPO Geneva per capita'!$AB$5*1000</f>
        <v>3.1336584707505346</v>
      </c>
      <c r="E8" s="42">
        <f>'DPO Geneva'!E8/'DPO Geneva per capita'!$AB$6*1000</f>
        <v>3.3367863232740276</v>
      </c>
      <c r="F8" s="42">
        <f>'DPO Geneva'!F8/'DPO Geneva per capita'!$AB$7*1000</f>
        <v>3.3556261563143774</v>
      </c>
      <c r="G8" s="42">
        <f>'DPO Geneva'!G8/'DPO Geneva per capita'!$AB$8*1000</f>
        <v>3.4511345415134729</v>
      </c>
      <c r="H8" s="42">
        <f>'DPO Geneva'!H8/'DPO Geneva per capita'!$AB$9*1000</f>
        <v>3.3734286879703812</v>
      </c>
      <c r="I8" s="42">
        <f>'DPO Geneva'!I8/'DPO Geneva per capita'!$AB$10*1000</f>
        <v>3.9455572433659181</v>
      </c>
      <c r="J8" s="42">
        <f>'DPO Geneva'!J8/'DPO Geneva per capita'!$AB$11*1000</f>
        <v>4.0188113044422344</v>
      </c>
      <c r="K8" s="42">
        <f>'DPO Geneva'!K8/'DPO Geneva per capita'!$AB$12*1000</f>
        <v>3.9474097923817215</v>
      </c>
      <c r="L8" s="42">
        <f>'DPO Geneva'!L8/'DPO Geneva per capita'!$AB$13*1000</f>
        <v>4.5079355015310227</v>
      </c>
      <c r="M8" s="42">
        <f>'DPO Geneva'!M8/'DPO Geneva per capita'!$AB$14*1000</f>
        <v>4.4454421121437511</v>
      </c>
      <c r="N8" s="42">
        <f>'DPO Geneva'!N8/'DPO Geneva per capita'!$AB$15*1000</f>
        <v>4.6553202173550874</v>
      </c>
      <c r="O8" s="42">
        <f>'DPO Geneva'!O8/'DPO Geneva per capita'!$AB$16*1000</f>
        <v>4.7274142526804157</v>
      </c>
      <c r="P8" s="42">
        <f>'DPO Geneva'!P8/'DPO Geneva per capita'!$AB$17*1000</f>
        <v>5.0317125262517468</v>
      </c>
      <c r="Q8" s="42">
        <f>'DPO Geneva'!Q8/'DPO Geneva per capita'!$AB$18*1000</f>
        <v>5.1735731351720649</v>
      </c>
      <c r="R8" s="42">
        <f>'DPO Geneva'!R8/'DPO Geneva per capita'!$AB$19*1000</f>
        <v>5.0546902081874006</v>
      </c>
      <c r="S8" s="42">
        <f>'DPO Geneva'!S8/'DPO Geneva per capita'!$AB$20*1000</f>
        <v>5.0438330982669735</v>
      </c>
      <c r="T8" s="42">
        <f>'DPO Geneva'!T8/'DPO Geneva per capita'!$AB$21*1000</f>
        <v>5.1226687360801506</v>
      </c>
      <c r="U8" s="42">
        <f>'DPO Geneva'!U8/'DPO Geneva per capita'!$AB$22*1000</f>
        <v>5.2736860053020242</v>
      </c>
      <c r="V8" s="42">
        <f>'DPO Geneva'!V8/'DPO Geneva per capita'!$AB$23*1000</f>
        <v>4.9379405504295821</v>
      </c>
      <c r="X8" s="7"/>
      <c r="Y8" s="7"/>
      <c r="Z8" s="7"/>
      <c r="AA8" s="7">
        <v>2015</v>
      </c>
      <c r="AB8" s="7">
        <v>477385</v>
      </c>
    </row>
    <row r="9" spans="1:28" x14ac:dyDescent="0.35">
      <c r="A9" s="25" t="s">
        <v>6</v>
      </c>
      <c r="B9" s="16" t="s">
        <v>171</v>
      </c>
      <c r="C9" s="1"/>
      <c r="D9" s="42">
        <f>'DPO Geneva'!D9/'DPO Geneva per capita'!$AB$5*1000</f>
        <v>7.8820636607962414E-4</v>
      </c>
      <c r="E9" s="42">
        <f>'DPO Geneva'!E9/'DPO Geneva per capita'!$AB$6*1000</f>
        <v>7.7631995658240826E-4</v>
      </c>
      <c r="F9" s="42">
        <f>'DPO Geneva'!F9/'DPO Geneva per capita'!$AB$7*1000</f>
        <v>7.1360931994729005E-4</v>
      </c>
      <c r="G9" s="42">
        <f>'DPO Geneva'!G9/'DPO Geneva per capita'!$AB$8*1000</f>
        <v>6.9230219670225767E-4</v>
      </c>
      <c r="H9" s="42">
        <f>'DPO Geneva'!H9/'DPO Geneva per capita'!$AB$9*1000</f>
        <v>7.1987377797369501E-4</v>
      </c>
      <c r="I9" s="42">
        <f>'DPO Geneva'!I9/'DPO Geneva per capita'!$AB$10*1000</f>
        <v>7.3054202007691782E-4</v>
      </c>
      <c r="J9" s="42">
        <f>'DPO Geneva'!J9/'DPO Geneva per capita'!$AB$11*1000</f>
        <v>7.2789374784506893E-4</v>
      </c>
      <c r="K9" s="42">
        <f>'DPO Geneva'!K9/'DPO Geneva per capita'!$AB$12*1000</f>
        <v>7.372317412376937E-4</v>
      </c>
      <c r="L9" s="42">
        <f>'DPO Geneva'!L9/'DPO Geneva per capita'!$AB$13*1000</f>
        <v>8.035079137927425E-4</v>
      </c>
      <c r="M9" s="42">
        <f>'DPO Geneva'!M9/'DPO Geneva per capita'!$AB$14*1000</f>
        <v>8.568852055504246E-4</v>
      </c>
      <c r="N9" s="42">
        <f>'DPO Geneva'!N9/'DPO Geneva per capita'!$AB$15*1000</f>
        <v>8.7849497179178025E-4</v>
      </c>
      <c r="O9" s="42">
        <f>'DPO Geneva'!O9/'DPO Geneva per capita'!$AB$16*1000</f>
        <v>8.6139859088737232E-4</v>
      </c>
      <c r="P9" s="42">
        <f>'DPO Geneva'!P9/'DPO Geneva per capita'!$AB$17*1000</f>
        <v>8.661493439506815E-4</v>
      </c>
      <c r="Q9" s="42">
        <f>'DPO Geneva'!Q9/'DPO Geneva per capita'!$AB$18*1000</f>
        <v>8.8308892719030302E-4</v>
      </c>
      <c r="R9" s="42">
        <f>'DPO Geneva'!R9/'DPO Geneva per capita'!$AB$19*1000</f>
        <v>8.4834723008414602E-4</v>
      </c>
      <c r="S9" s="42">
        <f>'DPO Geneva'!S9/'DPO Geneva per capita'!$AB$20*1000</f>
        <v>9.2134846244361183E-4</v>
      </c>
      <c r="T9" s="42">
        <f>'DPO Geneva'!T9/'DPO Geneva per capita'!$AB$21*1000</f>
        <v>9.3444972393827853E-4</v>
      </c>
      <c r="U9" s="42">
        <f>'DPO Geneva'!U9/'DPO Geneva per capita'!$AB$22*1000</f>
        <v>9.5887665790357298E-4</v>
      </c>
      <c r="V9" s="42">
        <f>'DPO Geneva'!V9/'DPO Geneva per capita'!$AB$23*1000</f>
        <v>9.5068241348588182E-4</v>
      </c>
      <c r="X9" s="7"/>
      <c r="Y9" s="7"/>
      <c r="Z9" s="7"/>
      <c r="AA9" s="7">
        <v>2014</v>
      </c>
      <c r="AB9" s="7">
        <v>469433</v>
      </c>
    </row>
    <row r="10" spans="1:28" x14ac:dyDescent="0.35">
      <c r="A10" s="25" t="s">
        <v>7</v>
      </c>
      <c r="B10" s="16" t="s">
        <v>172</v>
      </c>
      <c r="C10" s="1"/>
      <c r="D10" s="42">
        <f>'DPO Geneva'!D10/'DPO Geneva per capita'!$AB$5*1000</f>
        <v>3.6389692651949814E-5</v>
      </c>
      <c r="E10" s="42">
        <f>'DPO Geneva'!E10/'DPO Geneva per capita'!$AB$6*1000</f>
        <v>3.6733559369798523E-5</v>
      </c>
      <c r="F10" s="42">
        <f>'DPO Geneva'!F10/'DPO Geneva per capita'!$AB$7*1000</f>
        <v>3.6660900842186259E-5</v>
      </c>
      <c r="G10" s="42">
        <f>'DPO Geneva'!G10/'DPO Geneva per capita'!$AB$8*1000</f>
        <v>3.6864953605660512E-5</v>
      </c>
      <c r="H10" s="42">
        <f>'DPO Geneva'!H10/'DPO Geneva per capita'!$AB$9*1000</f>
        <v>3.7085442054563698E-5</v>
      </c>
      <c r="I10" s="42">
        <f>'DPO Geneva'!I10/'DPO Geneva per capita'!$AB$10*1000</f>
        <v>4.0656018535913329E-5</v>
      </c>
      <c r="J10" s="42">
        <f>'DPO Geneva'!J10/'DPO Geneva per capita'!$AB$11*1000</f>
        <v>3.9941423477962531E-5</v>
      </c>
      <c r="K10" s="42">
        <f>'DPO Geneva'!K10/'DPO Geneva per capita'!$AB$12*1000</f>
        <v>3.9704012496859394E-5</v>
      </c>
      <c r="L10" s="42">
        <f>'DPO Geneva'!L10/'DPO Geneva per capita'!$AB$13*1000</f>
        <v>4.4222600972441602E-5</v>
      </c>
      <c r="M10" s="42">
        <f>'DPO Geneva'!M10/'DPO Geneva per capita'!$AB$14*1000</f>
        <v>4.3166200230438512E-5</v>
      </c>
      <c r="N10" s="42">
        <f>'DPO Geneva'!N10/'DPO Geneva per capita'!$AB$15*1000</f>
        <v>4.6648427279387102E-5</v>
      </c>
      <c r="O10" s="42">
        <f>'DPO Geneva'!O10/'DPO Geneva per capita'!$AB$16*1000</f>
        <v>4.6152725056839818E-5</v>
      </c>
      <c r="P10" s="42">
        <f>'DPO Geneva'!P10/'DPO Geneva per capita'!$AB$17*1000</f>
        <v>4.6880537528039791E-5</v>
      </c>
      <c r="Q10" s="42">
        <f>'DPO Geneva'!Q10/'DPO Geneva per capita'!$AB$18*1000</f>
        <v>4.6802167357672978E-5</v>
      </c>
      <c r="R10" s="42">
        <f>'DPO Geneva'!R10/'DPO Geneva per capita'!$AB$19*1000</f>
        <v>4.5095230251442825E-5</v>
      </c>
      <c r="S10" s="42">
        <f>'DPO Geneva'!S10/'DPO Geneva per capita'!$AB$20*1000</f>
        <v>4.4498397839268101E-5</v>
      </c>
      <c r="T10" s="42">
        <f>'DPO Geneva'!T10/'DPO Geneva per capita'!$AB$21*1000</f>
        <v>4.5805203158469884E-5</v>
      </c>
      <c r="U10" s="42">
        <f>'DPO Geneva'!U10/'DPO Geneva per capita'!$AB$22*1000</f>
        <v>4.6426227085405702E-5</v>
      </c>
      <c r="V10" s="42">
        <f>'DPO Geneva'!V10/'DPO Geneva per capita'!$AB$23*1000</f>
        <v>4.1379255954965303E-5</v>
      </c>
      <c r="X10" s="7"/>
      <c r="Y10" s="7"/>
      <c r="Z10" s="7"/>
      <c r="AA10" s="7">
        <v>2013</v>
      </c>
      <c r="AB10" s="7">
        <v>463101</v>
      </c>
    </row>
    <row r="11" spans="1:28" x14ac:dyDescent="0.35">
      <c r="A11" s="25" t="s">
        <v>8</v>
      </c>
      <c r="B11" s="16" t="s">
        <v>173</v>
      </c>
      <c r="C11" s="1"/>
      <c r="D11" s="42">
        <f>'DPO Geneva'!D11/'DPO Geneva per capita'!$AB$5*1000</f>
        <v>3.0472534910274589E-3</v>
      </c>
      <c r="E11" s="42">
        <f>'DPO Geneva'!E11/'DPO Geneva per capita'!$AB$6*1000</f>
        <v>3.0351346900502167E-3</v>
      </c>
      <c r="F11" s="42">
        <f>'DPO Geneva'!F11/'DPO Geneva per capita'!$AB$7*1000</f>
        <v>3.0330794973161142E-3</v>
      </c>
      <c r="G11" s="42">
        <f>'DPO Geneva'!G11/'DPO Geneva per capita'!$AB$8*1000</f>
        <v>2.9998668182551779E-3</v>
      </c>
      <c r="H11" s="42">
        <f>'DPO Geneva'!H11/'DPO Geneva per capita'!$AB$9*1000</f>
        <v>3.041192702686006E-3</v>
      </c>
      <c r="I11" s="42">
        <f>'DPO Geneva'!I11/'DPO Geneva per capita'!$AB$10*1000</f>
        <v>3.3078675001781467E-3</v>
      </c>
      <c r="J11" s="42">
        <f>'DPO Geneva'!J11/'DPO Geneva per capita'!$AB$11*1000</f>
        <v>3.3024349958960682E-3</v>
      </c>
      <c r="K11" s="42">
        <f>'DPO Geneva'!K11/'DPO Geneva per capita'!$AB$12*1000</f>
        <v>3.2443322888697115E-3</v>
      </c>
      <c r="L11" s="42">
        <f>'DPO Geneva'!L11/'DPO Geneva per capita'!$AB$13*1000</f>
        <v>3.5807459888989876E-3</v>
      </c>
      <c r="M11" s="42">
        <f>'DPO Geneva'!M11/'DPO Geneva per capita'!$AB$14*1000</f>
        <v>3.4331287998816428E-3</v>
      </c>
      <c r="N11" s="42">
        <f>'DPO Geneva'!N11/'DPO Geneva per capita'!$AB$15*1000</f>
        <v>3.7338184030654281E-3</v>
      </c>
      <c r="O11" s="42">
        <f>'DPO Geneva'!O11/'DPO Geneva per capita'!$AB$16*1000</f>
        <v>3.6142820704698373E-3</v>
      </c>
      <c r="P11" s="42">
        <f>'DPO Geneva'!P11/'DPO Geneva per capita'!$AB$17*1000</f>
        <v>3.5780143795949271E-3</v>
      </c>
      <c r="Q11" s="42">
        <f>'DPO Geneva'!Q11/'DPO Geneva per capita'!$AB$18*1000</f>
        <v>3.5287032410223776E-3</v>
      </c>
      <c r="R11" s="42">
        <f>'DPO Geneva'!R11/'DPO Geneva per capita'!$AB$19*1000</f>
        <v>3.3634053703716811E-3</v>
      </c>
      <c r="S11" s="42">
        <f>'DPO Geneva'!S11/'DPO Geneva per capita'!$AB$20*1000</f>
        <v>3.2871500022686731E-3</v>
      </c>
      <c r="T11" s="42">
        <f>'DPO Geneva'!T11/'DPO Geneva per capita'!$AB$21*1000</f>
        <v>3.3472547335947666E-3</v>
      </c>
      <c r="U11" s="42">
        <f>'DPO Geneva'!U11/'DPO Geneva per capita'!$AB$22*1000</f>
        <v>3.3801223326946728E-3</v>
      </c>
      <c r="V11" s="42">
        <f>'DPO Geneva'!V11/'DPO Geneva per capita'!$AB$23*1000</f>
        <v>2.947415033232688E-3</v>
      </c>
      <c r="X11" s="7"/>
      <c r="Y11" s="7"/>
      <c r="Z11" s="7"/>
      <c r="AA11" s="7">
        <v>2012</v>
      </c>
      <c r="AB11" s="7">
        <v>460534</v>
      </c>
    </row>
    <row r="12" spans="1:28" x14ac:dyDescent="0.35">
      <c r="A12" s="25" t="s">
        <v>9</v>
      </c>
      <c r="B12" s="16" t="s">
        <v>174</v>
      </c>
      <c r="C12" s="1"/>
      <c r="D12" s="42">
        <f>'DPO Geneva'!D12/'DPO Geneva per capita'!$AB$5*1000</f>
        <v>2.9069818168617314E-9</v>
      </c>
      <c r="E12" s="42">
        <f>'DPO Geneva'!E12/'DPO Geneva per capita'!$AB$6*1000</f>
        <v>2.9545087456013099E-9</v>
      </c>
      <c r="F12" s="42">
        <f>'DPO Geneva'!F12/'DPO Geneva per capita'!$AB$7*1000</f>
        <v>2.9833724054691012E-9</v>
      </c>
      <c r="G12" s="42">
        <f>'DPO Geneva'!G12/'DPO Geneva per capita'!$AB$8*1000</f>
        <v>3.1286140562498029E-9</v>
      </c>
      <c r="H12" s="42">
        <f>'DPO Geneva'!H12/'DPO Geneva per capita'!$AB$9*1000</f>
        <v>3.2173551453194385E-9</v>
      </c>
      <c r="I12" s="42">
        <f>'DPO Geneva'!I12/'DPO Geneva per capita'!$AB$10*1000</f>
        <v>3.2313336038817611E-9</v>
      </c>
      <c r="J12" s="42">
        <f>'DPO Geneva'!J12/'DPO Geneva per capita'!$AB$11*1000</f>
        <v>3.20616239264319E-9</v>
      </c>
      <c r="K12" s="42">
        <f>'DPO Geneva'!K12/'DPO Geneva per capita'!$AB$12*1000</f>
        <v>3.0930341539278681E-9</v>
      </c>
      <c r="L12" s="42">
        <f>'DPO Geneva'!L12/'DPO Geneva per capita'!$AB$13*1000</f>
        <v>2.9444166563454268E-9</v>
      </c>
      <c r="M12" s="42">
        <f>'DPO Geneva'!M12/'DPO Geneva per capita'!$AB$14*1000</f>
        <v>2.9646667513841392E-9</v>
      </c>
      <c r="N12" s="42">
        <f>'DPO Geneva'!N12/'DPO Geneva per capita'!$AB$15*1000</f>
        <v>3.1093898452473896E-9</v>
      </c>
      <c r="O12" s="42">
        <f>'DPO Geneva'!O12/'DPO Geneva per capita'!$AB$16*1000</f>
        <v>3.1754054790904144E-9</v>
      </c>
      <c r="P12" s="42">
        <f>'DPO Geneva'!P12/'DPO Geneva per capita'!$AB$17*1000</f>
        <v>2.9711658805269224E-9</v>
      </c>
      <c r="Q12" s="42">
        <f>'DPO Geneva'!Q12/'DPO Geneva per capita'!$AB$18*1000</f>
        <v>2.863128119474929E-9</v>
      </c>
      <c r="R12" s="42">
        <f>'DPO Geneva'!R12/'DPO Geneva per capita'!$AB$19*1000</f>
        <v>2.7590800649923843E-9</v>
      </c>
      <c r="S12" s="42">
        <f>'DPO Geneva'!S12/'DPO Geneva per capita'!$AB$20*1000</f>
        <v>2.5777157046291417E-9</v>
      </c>
      <c r="T12" s="42">
        <f>'DPO Geneva'!T12/'DPO Geneva per capita'!$AB$21*1000</f>
        <v>2.7414099334804607E-9</v>
      </c>
      <c r="U12" s="42">
        <f>'DPO Geneva'!U12/'DPO Geneva per capita'!$AB$22*1000</f>
        <v>2.4492272002387625E-9</v>
      </c>
      <c r="V12" s="42">
        <f>'DPO Geneva'!V12/'DPO Geneva per capita'!$AB$23*1000</f>
        <v>2.203578572973407E-9</v>
      </c>
      <c r="X12" s="7"/>
      <c r="Y12" s="7"/>
      <c r="Z12" s="7"/>
      <c r="AA12" s="7">
        <v>2011</v>
      </c>
      <c r="AB12" s="7">
        <v>457715</v>
      </c>
    </row>
    <row r="13" spans="1:28" x14ac:dyDescent="0.35">
      <c r="A13" s="25" t="s">
        <v>10</v>
      </c>
      <c r="B13" s="16" t="s">
        <v>175</v>
      </c>
      <c r="C13" s="1"/>
      <c r="D13" s="42">
        <f>'DPO Geneva'!D13/'DPO Geneva per capita'!$AB$5*1000</f>
        <v>1.6308453390528648E-11</v>
      </c>
      <c r="E13" s="42">
        <f>'DPO Geneva'!E13/'DPO Geneva per capita'!$AB$6*1000</f>
        <v>1.251910485424284E-11</v>
      </c>
      <c r="F13" s="42">
        <f>'DPO Geneva'!F13/'DPO Geneva per capita'!$AB$7*1000</f>
        <v>8.5117614991985788E-12</v>
      </c>
      <c r="G13" s="42">
        <f>'DPO Geneva'!G13/'DPO Geneva per capita'!$AB$8*1000</f>
        <v>1.3163874009466215E-11</v>
      </c>
      <c r="H13" s="42">
        <f>'DPO Geneva'!H13/'DPO Geneva per capita'!$AB$9*1000</f>
        <v>9.0757549938489101E-12</v>
      </c>
      <c r="I13" s="42">
        <f>'DPO Geneva'!I13/'DPO Geneva per capita'!$AB$10*1000</f>
        <v>1.3988457159661304E-11</v>
      </c>
      <c r="J13" s="42">
        <f>'DPO Geneva'!J13/'DPO Geneva per capita'!$AB$11*1000</f>
        <v>1.885977878025406E-11</v>
      </c>
      <c r="K13" s="42">
        <f>'DPO Geneva'!K13/'DPO Geneva per capita'!$AB$12*1000</f>
        <v>1.9092803419307825E-11</v>
      </c>
      <c r="L13" s="42">
        <f>'DPO Geneva'!L13/'DPO Geneva per capita'!$AB$13*1000</f>
        <v>1.9467217562614394E-11</v>
      </c>
      <c r="M13" s="42">
        <f>'DPO Geneva'!M13/'DPO Geneva per capita'!$AB$14*1000</f>
        <v>2.0099435602604334E-11</v>
      </c>
      <c r="N13" s="42">
        <f>'DPO Geneva'!N13/'DPO Geneva per capita'!$AB$15*1000</f>
        <v>2.6041790998721862E-11</v>
      </c>
      <c r="O13" s="42">
        <f>'DPO Geneva'!O13/'DPO Geneva per capita'!$AB$16*1000</f>
        <v>3.1967169252588067E-11</v>
      </c>
      <c r="P13" s="42">
        <f>'DPO Geneva'!P13/'DPO Geneva per capita'!$AB$17*1000</f>
        <v>3.7746209008508995E-11</v>
      </c>
      <c r="Q13" s="42">
        <f>'DPO Geneva'!Q13/'DPO Geneva per capita'!$AB$18*1000</f>
        <v>3.2846594104874908E-11</v>
      </c>
      <c r="R13" s="42">
        <f>'DPO Geneva'!R13/'DPO Geneva per capita'!$AB$19*1000</f>
        <v>4.4501291370844905E-11</v>
      </c>
      <c r="S13" s="42">
        <f>'DPO Geneva'!S13/'DPO Geneva per capita'!$AB$20*1000</f>
        <v>4.5623286807595422E-11</v>
      </c>
      <c r="T13" s="42">
        <f>'DPO Geneva'!T13/'DPO Geneva per capita'!$AB$21*1000</f>
        <v>2.3380894955057233E-11</v>
      </c>
      <c r="U13" s="42">
        <f>'DPO Geneva'!U13/'DPO Geneva per capita'!$AB$22*1000</f>
        <v>2.4012031374889827E-11</v>
      </c>
      <c r="V13" s="42">
        <f>'DPO Geneva'!V13/'DPO Geneva per capita'!$AB$23*1000</f>
        <v>4.3086731873781703E-11</v>
      </c>
      <c r="X13" s="7"/>
      <c r="Y13" s="7"/>
      <c r="Z13" s="7"/>
      <c r="AA13" s="7">
        <v>2010</v>
      </c>
      <c r="AB13" s="7">
        <v>453292</v>
      </c>
    </row>
    <row r="14" spans="1:28" x14ac:dyDescent="0.35">
      <c r="A14" s="25" t="s">
        <v>11</v>
      </c>
      <c r="B14" s="16" t="s">
        <v>176</v>
      </c>
      <c r="C14" s="1"/>
      <c r="D14" s="42">
        <f>'DPO Geneva'!D14/'DPO Geneva per capita'!$AB$5*1000</f>
        <v>2.8539793433425137E-11</v>
      </c>
      <c r="E14" s="42">
        <f>'DPO Geneva'!E14/'DPO Geneva per capita'!$AB$6*1000</f>
        <v>3.7557314562728513E-11</v>
      </c>
      <c r="F14" s="42">
        <f>'DPO Geneva'!F14/'DPO Geneva per capita'!$AB$7*1000</f>
        <v>3.8302926746393593E-11</v>
      </c>
      <c r="G14" s="42">
        <f>'DPO Geneva'!G14/'DPO Geneva per capita'!$AB$8*1000</f>
        <v>4.8267538034709454E-11</v>
      </c>
      <c r="H14" s="42">
        <f>'DPO Geneva'!H14/'DPO Geneva per capita'!$AB$9*1000</f>
        <v>5.4454529963093464E-11</v>
      </c>
      <c r="I14" s="42">
        <f>'DPO Geneva'!I14/'DPO Geneva per capita'!$AB$10*1000</f>
        <v>5.5953828638645217E-11</v>
      </c>
      <c r="J14" s="42">
        <f>'DPO Geneva'!J14/'DPO Geneva per capita'!$AB$11*1000</f>
        <v>4.7149446950635145E-11</v>
      </c>
      <c r="K14" s="42">
        <f>'DPO Geneva'!K14/'DPO Geneva per capita'!$AB$12*1000</f>
        <v>3.3412405983788698E-11</v>
      </c>
      <c r="L14" s="42">
        <f>'DPO Geneva'!L14/'DPO Geneva per capita'!$AB$13*1000</f>
        <v>3.4067630734575184E-11</v>
      </c>
      <c r="M14" s="42">
        <f>'DPO Geneva'!M14/'DPO Geneva per capita'!$AB$14*1000</f>
        <v>4.0198871205208668E-11</v>
      </c>
      <c r="N14" s="42">
        <f>'DPO Geneva'!N14/'DPO Geneva per capita'!$AB$15*1000</f>
        <v>5.2083581997443724E-11</v>
      </c>
      <c r="O14" s="42">
        <f>'DPO Geneva'!O14/'DPO Geneva per capita'!$AB$16*1000</f>
        <v>4.2622892336784091E-11</v>
      </c>
      <c r="P14" s="42">
        <f>'DPO Geneva'!P14/'DPO Geneva per capita'!$AB$17*1000</f>
        <v>4.8530840153797264E-11</v>
      </c>
      <c r="Q14" s="42">
        <f>'DPO Geneva'!Q14/'DPO Geneva per capita'!$AB$18*1000</f>
        <v>4.9269891157312353E-11</v>
      </c>
      <c r="R14" s="42">
        <f>'DPO Geneva'!R14/'DPO Geneva per capita'!$AB$19*1000</f>
        <v>4.4501291370844905E-11</v>
      </c>
      <c r="S14" s="42">
        <f>'DPO Geneva'!S14/'DPO Geneva per capita'!$AB$20*1000</f>
        <v>3.9920375956645997E-11</v>
      </c>
      <c r="T14" s="42">
        <f>'DPO Geneva'!T14/'DPO Geneva per capita'!$AB$21*1000</f>
        <v>4.0916566171350161E-11</v>
      </c>
      <c r="U14" s="42">
        <f>'DPO Geneva'!U14/'DPO Geneva per capita'!$AB$22*1000</f>
        <v>4.2021054906057197E-11</v>
      </c>
      <c r="V14" s="42">
        <f>'DPO Geneva'!V14/'DPO Geneva per capita'!$AB$23*1000</f>
        <v>4.3086731873781703E-11</v>
      </c>
      <c r="X14" s="7"/>
      <c r="Y14" s="7"/>
      <c r="Z14" s="7"/>
      <c r="AA14" s="7">
        <v>2009</v>
      </c>
      <c r="AB14" s="7">
        <v>446106</v>
      </c>
    </row>
    <row r="15" spans="1:28" x14ac:dyDescent="0.35">
      <c r="A15" s="25" t="s">
        <v>12</v>
      </c>
      <c r="B15" s="16" t="s">
        <v>177</v>
      </c>
      <c r="C15" s="1"/>
      <c r="D15" s="42">
        <f>'DPO Geneva'!D15/'DPO Geneva per capita'!$AB$5*1000</f>
        <v>5.3179710467421305E-3</v>
      </c>
      <c r="E15" s="42">
        <f>'DPO Geneva'!E15/'DPO Geneva per capita'!$AB$6*1000</f>
        <v>5.2764318596213878E-3</v>
      </c>
      <c r="F15" s="42">
        <f>'DPO Geneva'!F15/'DPO Geneva per capita'!$AB$7*1000</f>
        <v>5.4346445807151528E-3</v>
      </c>
      <c r="G15" s="42">
        <f>'DPO Geneva'!G15/'DPO Geneva per capita'!$AB$8*1000</f>
        <v>5.5993940721358239E-3</v>
      </c>
      <c r="H15" s="42">
        <f>'DPO Geneva'!H15/'DPO Geneva per capita'!$AB$9*1000</f>
        <v>6.3385528189965346E-3</v>
      </c>
      <c r="I15" s="42">
        <f>'DPO Geneva'!I15/'DPO Geneva per capita'!$AB$10*1000</f>
        <v>6.8606767369537094E-3</v>
      </c>
      <c r="J15" s="42">
        <f>'DPO Geneva'!J15/'DPO Geneva per capita'!$AB$11*1000</f>
        <v>7.442709313275459E-3</v>
      </c>
      <c r="K15" s="42">
        <f>'DPO Geneva'!K15/'DPO Geneva per capita'!$AB$12*1000</f>
        <v>7.9057339076062626E-3</v>
      </c>
      <c r="L15" s="42">
        <f>'DPO Geneva'!L15/'DPO Geneva per capita'!$AB$13*1000</f>
        <v>8.9395418771123242E-3</v>
      </c>
      <c r="M15" s="42">
        <f>'DPO Geneva'!M15/'DPO Geneva per capita'!$AB$14*1000</f>
        <v>9.2824099350378598E-3</v>
      </c>
      <c r="N15" s="42">
        <f>'DPO Geneva'!N15/'DPO Geneva per capita'!$AB$15*1000</f>
        <v>9.8539173084849288E-3</v>
      </c>
      <c r="O15" s="42">
        <f>'DPO Geneva'!O15/'DPO Geneva per capita'!$AB$16*1000</f>
        <v>1.0482968986716218E-2</v>
      </c>
      <c r="P15" s="42">
        <f>'DPO Geneva'!P15/'DPO Geneva per capita'!$AB$17*1000</f>
        <v>1.1212596627515455E-2</v>
      </c>
      <c r="Q15" s="42">
        <f>'DPO Geneva'!Q15/'DPO Geneva per capita'!$AB$18*1000</f>
        <v>1.1457232115602393E-2</v>
      </c>
      <c r="R15" s="42">
        <f>'DPO Geneva'!R15/'DPO Geneva per capita'!$AB$19*1000</f>
        <v>1.2115205544053792E-2</v>
      </c>
      <c r="S15" s="42">
        <f>'DPO Geneva'!S15/'DPO Geneva per capita'!$AB$20*1000</f>
        <v>1.245304849085486E-2</v>
      </c>
      <c r="T15" s="42">
        <f>'DPO Geneva'!T15/'DPO Geneva per capita'!$AB$21*1000</f>
        <v>1.2775087237209212E-2</v>
      </c>
      <c r="U15" s="42">
        <f>'DPO Geneva'!U15/'DPO Geneva per capita'!$AB$22*1000</f>
        <v>1.3388365865940128E-2</v>
      </c>
      <c r="V15" s="42">
        <f>'DPO Geneva'!V15/'DPO Geneva per capita'!$AB$23*1000</f>
        <v>1.2342857591020847E-2</v>
      </c>
      <c r="X15" s="7"/>
      <c r="Y15" s="7"/>
      <c r="Z15" s="7"/>
      <c r="AA15" s="7">
        <v>2008</v>
      </c>
      <c r="AB15" s="7">
        <v>438177</v>
      </c>
    </row>
    <row r="16" spans="1:28" x14ac:dyDescent="0.35">
      <c r="A16" s="25" t="s">
        <v>13</v>
      </c>
      <c r="B16" s="16" t="s">
        <v>178</v>
      </c>
      <c r="C16" s="1"/>
      <c r="D16" s="42">
        <f>'DPO Geneva'!D16/'DPO Geneva per capita'!$AB$5*1000</f>
        <v>5.182898211172133E-4</v>
      </c>
      <c r="E16" s="42">
        <f>'DPO Geneva'!E16/'DPO Geneva per capita'!$AB$6*1000</f>
        <v>5.1896973206700292E-4</v>
      </c>
      <c r="F16" s="42">
        <f>'DPO Geneva'!F16/'DPO Geneva per capita'!$AB$7*1000</f>
        <v>5.3331155617336872E-4</v>
      </c>
      <c r="G16" s="42">
        <f>'DPO Geneva'!G16/'DPO Geneva per capita'!$AB$8*1000</f>
        <v>5.4989576713102321E-4</v>
      </c>
      <c r="H16" s="42">
        <f>'DPO Geneva'!H16/'DPO Geneva per capita'!$AB$9*1000</f>
        <v>6.1304086439598396E-4</v>
      </c>
      <c r="I16" s="42">
        <f>'DPO Geneva'!I16/'DPO Geneva per capita'!$AB$10*1000</f>
        <v>6.70195403041669E-4</v>
      </c>
      <c r="J16" s="42">
        <f>'DPO Geneva'!J16/'DPO Geneva per capita'!$AB$11*1000</f>
        <v>7.2547015073805624E-4</v>
      </c>
      <c r="K16" s="42">
        <f>'DPO Geneva'!K16/'DPO Geneva per capita'!$AB$12*1000</f>
        <v>7.6444084550429854E-4</v>
      </c>
      <c r="L16" s="42">
        <f>'DPO Geneva'!L16/'DPO Geneva per capita'!$AB$13*1000</f>
        <v>8.6559287346787517E-4</v>
      </c>
      <c r="M16" s="42">
        <f>'DPO Geneva'!M16/'DPO Geneva per capita'!$AB$14*1000</f>
        <v>8.945271267366947E-4</v>
      </c>
      <c r="N16" s="42">
        <f>'DPO Geneva'!N16/'DPO Geneva per capita'!$AB$15*1000</f>
        <v>9.4796796363113525E-4</v>
      </c>
      <c r="O16" s="42">
        <f>'DPO Geneva'!O16/'DPO Geneva per capita'!$AB$16*1000</f>
        <v>1.004656172285249E-3</v>
      </c>
      <c r="P16" s="42">
        <f>'DPO Geneva'!P16/'DPO Geneva per capita'!$AB$17*1000</f>
        <v>1.0748387703825486E-3</v>
      </c>
      <c r="Q16" s="42">
        <f>'DPO Geneva'!Q16/'DPO Geneva per capita'!$AB$18*1000</f>
        <v>1.0993342998062686E-3</v>
      </c>
      <c r="R16" s="42">
        <f>'DPO Geneva'!R16/'DPO Geneva per capita'!$AB$19*1000</f>
        <v>1.1546590137101321E-3</v>
      </c>
      <c r="S16" s="42">
        <f>'DPO Geneva'!S16/'DPO Geneva per capita'!$AB$20*1000</f>
        <v>1.1840980639861299E-3</v>
      </c>
      <c r="T16" s="42">
        <f>'DPO Geneva'!T16/'DPO Geneva per capita'!$AB$21*1000</f>
        <v>1.2136177110280498E-3</v>
      </c>
      <c r="U16" s="42">
        <f>'DPO Geneva'!U16/'DPO Geneva per capita'!$AB$22*1000</f>
        <v>1.2702463765417278E-3</v>
      </c>
      <c r="V16" s="42">
        <f>'DPO Geneva'!V16/'DPO Geneva per capita'!$AB$23*1000</f>
        <v>1.1731569471080487E-3</v>
      </c>
      <c r="X16" s="7"/>
      <c r="Y16" s="7"/>
      <c r="Z16" s="7"/>
      <c r="AA16" s="7">
        <v>2007</v>
      </c>
      <c r="AB16" s="7">
        <v>433235</v>
      </c>
    </row>
    <row r="17" spans="1:28" x14ac:dyDescent="0.35">
      <c r="A17" s="25" t="s">
        <v>14</v>
      </c>
      <c r="B17" s="16" t="s">
        <v>179</v>
      </c>
      <c r="C17" s="1"/>
      <c r="D17" s="42">
        <f>'DPO Geneva'!D17/'DPO Geneva per capita'!$AB$5*1000</f>
        <v>1.0400132301093593E-4</v>
      </c>
      <c r="E17" s="42">
        <f>'DPO Geneva'!E17/'DPO Geneva per capita'!$AB$6*1000</f>
        <v>1.2005575595850357E-4</v>
      </c>
      <c r="F17" s="42">
        <f>'DPO Geneva'!F17/'DPO Geneva per capita'!$AB$7*1000</f>
        <v>1.1928021997762783E-4</v>
      </c>
      <c r="G17" s="42">
        <f>'DPO Geneva'!G17/'DPO Geneva per capita'!$AB$8*1000</f>
        <v>1.3247458547032922E-4</v>
      </c>
      <c r="H17" s="42">
        <f>'DPO Geneva'!H17/'DPO Geneva per capita'!$AB$9*1000</f>
        <v>1.2205676814369676E-4</v>
      </c>
      <c r="I17" s="42">
        <f>'DPO Geneva'!I17/'DPO Geneva per capita'!$AB$10*1000</f>
        <v>1.5262186123545405E-4</v>
      </c>
      <c r="J17" s="42">
        <f>'DPO Geneva'!J17/'DPO Geneva per capita'!$AB$11*1000</f>
        <v>1.6174397026061054E-4</v>
      </c>
      <c r="K17" s="42">
        <f>'DPO Geneva'!K17/'DPO Geneva per capita'!$AB$12*1000</f>
        <v>1.6152804780267195E-4</v>
      </c>
      <c r="L17" s="42">
        <f>'DPO Geneva'!L17/'DPO Geneva per capita'!$AB$13*1000</f>
        <v>1.8909022484402992E-4</v>
      </c>
      <c r="M17" s="42">
        <f>'DPO Geneva'!M17/'DPO Geneva per capita'!$AB$14*1000</f>
        <v>1.9285563206950817E-4</v>
      </c>
      <c r="N17" s="42">
        <f>'DPO Geneva'!N17/'DPO Geneva per capita'!$AB$15*1000</f>
        <v>2.0005171334871525E-4</v>
      </c>
      <c r="O17" s="42">
        <f>'DPO Geneva'!O17/'DPO Geneva per capita'!$AB$16*1000</f>
        <v>2.1074019689083291E-4</v>
      </c>
      <c r="P17" s="42">
        <f>'DPO Geneva'!P17/'DPO Geneva per capita'!$AB$17*1000</f>
        <v>2.3515375930596003E-4</v>
      </c>
      <c r="Q17" s="42">
        <f>'DPO Geneva'!Q17/'DPO Geneva per capita'!$AB$18*1000</f>
        <v>2.461514043182435E-4</v>
      </c>
      <c r="R17" s="42">
        <f>'DPO Geneva'!R17/'DPO Geneva per capita'!$AB$19*1000</f>
        <v>2.3626135289969412E-4</v>
      </c>
      <c r="S17" s="42">
        <f>'DPO Geneva'!S17/'DPO Geneva per capita'!$AB$20*1000</f>
        <v>2.3647210129266601E-4</v>
      </c>
      <c r="T17" s="42">
        <f>'DPO Geneva'!T17/'DPO Geneva per capita'!$AB$21*1000</f>
        <v>2.4840317055834128E-4</v>
      </c>
      <c r="U17" s="42">
        <f>'DPO Geneva'!U17/'DPO Geneva per capita'!$AB$22*1000</f>
        <v>2.5287165475099593E-4</v>
      </c>
      <c r="V17" s="42">
        <f>'DPO Geneva'!V17/'DPO Geneva per capita'!$AB$23*1000</f>
        <v>2.4281998476680054E-4</v>
      </c>
      <c r="X17" s="7"/>
      <c r="Y17" s="7"/>
      <c r="Z17" s="7"/>
      <c r="AA17" s="7">
        <v>2006</v>
      </c>
      <c r="AB17" s="7">
        <v>430638</v>
      </c>
    </row>
    <row r="18" spans="1:28" x14ac:dyDescent="0.35">
      <c r="A18" s="25" t="s">
        <v>15</v>
      </c>
      <c r="B18" s="16" t="s">
        <v>180</v>
      </c>
      <c r="C18" s="1"/>
      <c r="D18" s="42">
        <f>'DPO Geneva'!D18/'DPO Geneva per capita'!$AB$5*1000</f>
        <v>9.9291088257487942E-5</v>
      </c>
      <c r="E18" s="42">
        <f>'DPO Geneva'!E18/'DPO Geneva per capita'!$AB$6*1000</f>
        <v>9.7973707474153471E-5</v>
      </c>
      <c r="F18" s="42">
        <f>'DPO Geneva'!F18/'DPO Geneva per capita'!$AB$7*1000</f>
        <v>1.0091721367817122E-4</v>
      </c>
      <c r="G18" s="42">
        <f>'DPO Geneva'!G18/'DPO Geneva per capita'!$AB$8*1000</f>
        <v>1.0387038201528222E-4</v>
      </c>
      <c r="H18" s="42">
        <f>'DPO Geneva'!H18/'DPO Geneva per capita'!$AB$9*1000</f>
        <v>1.1826736679185313E-4</v>
      </c>
      <c r="I18" s="42">
        <f>'DPO Geneva'!I18/'DPO Geneva per capita'!$AB$10*1000</f>
        <v>1.2705917438398965E-4</v>
      </c>
      <c r="J18" s="42">
        <f>'DPO Geneva'!J18/'DPO Geneva per capita'!$AB$11*1000</f>
        <v>1.3697565095128694E-4</v>
      </c>
      <c r="K18" s="42">
        <f>'DPO Geneva'!K18/'DPO Geneva per capita'!$AB$12*1000</f>
        <v>1.4618878345870246E-4</v>
      </c>
      <c r="L18" s="42">
        <f>'DPO Geneva'!L18/'DPO Geneva per capita'!$AB$13*1000</f>
        <v>1.6511695444084606E-4</v>
      </c>
      <c r="M18" s="42">
        <f>'DPO Geneva'!M18/'DPO Geneva per capita'!$AB$14*1000</f>
        <v>1.7189252825382305E-4</v>
      </c>
      <c r="N18" s="42">
        <f>'DPO Geneva'!N18/'DPO Geneva per capita'!$AB$15*1000</f>
        <v>1.8276769611184522E-4</v>
      </c>
      <c r="O18" s="42">
        <f>'DPO Geneva'!O18/'DPO Geneva per capita'!$AB$16*1000</f>
        <v>1.9475994058282451E-4</v>
      </c>
      <c r="P18" s="42">
        <f>'DPO Geneva'!P18/'DPO Geneva per capita'!$AB$17*1000</f>
        <v>2.0816376750124233E-4</v>
      </c>
      <c r="Q18" s="42">
        <f>'DPO Geneva'!Q18/'DPO Geneva per capita'!$AB$18*1000</f>
        <v>2.1249974003313088E-4</v>
      </c>
      <c r="R18" s="42">
        <f>'DPO Geneva'!R18/'DPO Geneva per capita'!$AB$19*1000</f>
        <v>2.2539322682119749E-4</v>
      </c>
      <c r="S18" s="42">
        <f>'DPO Geneva'!S18/'DPO Geneva per capita'!$AB$20*1000</f>
        <v>2.3191827429450241E-4</v>
      </c>
      <c r="T18" s="42">
        <f>'DPO Geneva'!T18/'DPO Geneva per capita'!$AB$21*1000</f>
        <v>2.3816786833551727E-4</v>
      </c>
      <c r="U18" s="42">
        <f>'DPO Geneva'!U18/'DPO Geneva per capita'!$AB$22*1000</f>
        <v>2.4966704362850551E-4</v>
      </c>
      <c r="V18" s="42">
        <f>'DPO Geneva'!V18/'DPO Geneva per capita'!$AB$23*1000</f>
        <v>2.2980074063517976E-4</v>
      </c>
      <c r="X18" s="7"/>
      <c r="Y18" s="7"/>
      <c r="Z18" s="7"/>
      <c r="AA18" s="7">
        <v>2005</v>
      </c>
      <c r="AB18" s="7">
        <v>427396</v>
      </c>
    </row>
    <row r="19" spans="1:28" x14ac:dyDescent="0.35">
      <c r="A19" s="25" t="s">
        <v>16</v>
      </c>
      <c r="B19" s="16" t="s">
        <v>181</v>
      </c>
      <c r="C19" s="1"/>
      <c r="D19" s="42">
        <f>'DPO Geneva'!D19/'DPO Geneva per capita'!$AB$5*1000</f>
        <v>7.3388040257378912E-11</v>
      </c>
      <c r="E19" s="42">
        <f>'DPO Geneva'!E19/'DPO Geneva per capita'!$AB$6*1000</f>
        <v>7.5114629125457026E-11</v>
      </c>
      <c r="F19" s="42">
        <f>'DPO Geneva'!F19/'DPO Geneva per capita'!$AB$7*1000</f>
        <v>7.6605853492787187E-11</v>
      </c>
      <c r="G19" s="42">
        <f>'DPO Geneva'!G19/'DPO Geneva per capita'!$AB$8*1000</f>
        <v>7.8983244056797265E-11</v>
      </c>
      <c r="H19" s="42">
        <f>'DPO Geneva'!H19/'DPO Geneva per capita'!$AB$9*1000</f>
        <v>8.6219672441564642E-11</v>
      </c>
      <c r="I19" s="42">
        <f>'DPO Geneva'!I19/'DPO Geneva per capita'!$AB$10*1000</f>
        <v>9.7919200117629128E-11</v>
      </c>
      <c r="J19" s="42">
        <f>'DPO Geneva'!J19/'DPO Geneva per capita'!$AB$11*1000</f>
        <v>9.9013838596333808E-11</v>
      </c>
      <c r="K19" s="42">
        <f>'DPO Geneva'!K19/'DPO Geneva per capita'!$AB$12*1000</f>
        <v>1.0023721795136609E-10</v>
      </c>
      <c r="L19" s="42">
        <f>'DPO Geneva'!L19/'DPO Geneva per capita'!$AB$13*1000</f>
        <v>1.0706969659437916E-10</v>
      </c>
      <c r="M19" s="42">
        <f>'DPO Geneva'!M19/'DPO Geneva per capita'!$AB$14*1000</f>
        <v>1.1054689581432385E-10</v>
      </c>
      <c r="N19" s="42">
        <f>'DPO Geneva'!N19/'DPO Geneva per capita'!$AB$15*1000</f>
        <v>1.1979223859412056E-10</v>
      </c>
      <c r="O19" s="42">
        <f>'DPO Geneva'!O19/'DPO Geneva per capita'!$AB$16*1000</f>
        <v>1.2786867701035227E-10</v>
      </c>
      <c r="P19" s="42">
        <f>'DPO Geneva'!P19/'DPO Geneva per capita'!$AB$17*1000</f>
        <v>1.2402325817081523E-10</v>
      </c>
      <c r="Q19" s="42">
        <f>'DPO Geneva'!Q19/'DPO Geneva per capita'!$AB$18*1000</f>
        <v>1.3686080877031208E-10</v>
      </c>
      <c r="R19" s="42">
        <f>'DPO Geneva'!R19/'DPO Geneva per capita'!$AB$19*1000</f>
        <v>1.5019185837660156E-10</v>
      </c>
      <c r="S19" s="42">
        <f>'DPO Geneva'!S19/'DPO Geneva per capita'!$AB$20*1000</f>
        <v>1.5397859297563457E-10</v>
      </c>
      <c r="T19" s="42">
        <f>'DPO Geneva'!T19/'DPO Geneva per capita'!$AB$21*1000</f>
        <v>1.7535671216292924E-10</v>
      </c>
      <c r="U19" s="42">
        <f>'DPO Geneva'!U19/'DPO Geneva per capita'!$AB$22*1000</f>
        <v>2.0410226668656355E-10</v>
      </c>
      <c r="V19" s="42">
        <f>'DPO Geneva'!V19/'DPO Geneva per capita'!$AB$23*1000</f>
        <v>2.3389940160052919E-10</v>
      </c>
      <c r="X19" s="7"/>
      <c r="Y19" s="7"/>
      <c r="Z19" s="7"/>
      <c r="AA19" s="7">
        <v>2004</v>
      </c>
      <c r="AB19" s="7">
        <v>423993</v>
      </c>
    </row>
    <row r="20" spans="1:28" x14ac:dyDescent="0.35">
      <c r="A20" s="25" t="s">
        <v>17</v>
      </c>
      <c r="B20" s="16" t="s">
        <v>182</v>
      </c>
      <c r="C20" s="1"/>
      <c r="D20" s="42">
        <f>'DPO Geneva'!D20/'DPO Geneva per capita'!$AB$5*1000</f>
        <v>1.2231340042896489E-11</v>
      </c>
      <c r="E20" s="42">
        <f>'DPO Geneva'!E20/'DPO Geneva per capita'!$AB$6*1000</f>
        <v>1.251910485424284E-11</v>
      </c>
      <c r="F20" s="42">
        <f>'DPO Geneva'!F20/'DPO Geneva per capita'!$AB$7*1000</f>
        <v>1.2767642248797867E-11</v>
      </c>
      <c r="G20" s="42">
        <f>'DPO Geneva'!G20/'DPO Geneva per capita'!$AB$8*1000</f>
        <v>1.3163874009466215E-11</v>
      </c>
      <c r="H20" s="42">
        <f>'DPO Geneva'!H20/'DPO Geneva per capita'!$AB$9*1000</f>
        <v>1.3613632490773366E-11</v>
      </c>
      <c r="I20" s="42">
        <f>'DPO Geneva'!I20/'DPO Geneva per capita'!$AB$10*1000</f>
        <v>1.865127621288174E-11</v>
      </c>
      <c r="J20" s="42">
        <f>'DPO Geneva'!J20/'DPO Geneva per capita'!$AB$11*1000</f>
        <v>1.885977878025406E-11</v>
      </c>
      <c r="K20" s="42">
        <f>'DPO Geneva'!K20/'DPO Geneva per capita'!$AB$12*1000</f>
        <v>1.9092803419307825E-11</v>
      </c>
      <c r="L20" s="42">
        <f>'DPO Geneva'!L20/'DPO Geneva per capita'!$AB$13*1000</f>
        <v>2.9200826343921586E-11</v>
      </c>
      <c r="M20" s="42">
        <f>'DPO Geneva'!M20/'DPO Geneva per capita'!$AB$14*1000</f>
        <v>3.0149153403906506E-11</v>
      </c>
      <c r="N20" s="42">
        <f>'DPO Geneva'!N20/'DPO Geneva per capita'!$AB$15*1000</f>
        <v>3.125014919846623E-11</v>
      </c>
      <c r="O20" s="42">
        <f>'DPO Geneva'!O20/'DPO Geneva per capita'!$AB$16*1000</f>
        <v>3.1967169252588067E-11</v>
      </c>
      <c r="P20" s="42">
        <f>'DPO Geneva'!P20/'DPO Geneva per capita'!$AB$17*1000</f>
        <v>3.7746209008508995E-11</v>
      </c>
      <c r="Q20" s="42">
        <f>'DPO Geneva'!Q20/'DPO Geneva per capita'!$AB$18*1000</f>
        <v>3.832102645568739E-11</v>
      </c>
      <c r="R20" s="42">
        <f>'DPO Geneva'!R20/'DPO Geneva per capita'!$AB$19*1000</f>
        <v>4.4501291370844905E-11</v>
      </c>
      <c r="S20" s="42">
        <f>'DPO Geneva'!S20/'DPO Geneva per capita'!$AB$20*1000</f>
        <v>4.5623286807595422E-11</v>
      </c>
      <c r="T20" s="42">
        <f>'DPO Geneva'!T20/'DPO Geneva per capita'!$AB$21*1000</f>
        <v>4.6761789910114465E-11</v>
      </c>
      <c r="U20" s="42">
        <f>'DPO Geneva'!U20/'DPO Geneva per capita'!$AB$22*1000</f>
        <v>4.8024062749779654E-11</v>
      </c>
      <c r="V20" s="42">
        <f>'DPO Geneva'!V20/'DPO Geneva per capita'!$AB$23*1000</f>
        <v>4.9241979284321953E-11</v>
      </c>
      <c r="X20" s="7"/>
      <c r="Y20" s="7"/>
      <c r="Z20" s="7"/>
      <c r="AA20" s="7">
        <v>2003</v>
      </c>
      <c r="AB20" s="7">
        <v>418747</v>
      </c>
    </row>
    <row r="21" spans="1:28" x14ac:dyDescent="0.35">
      <c r="A21" s="25" t="s">
        <v>18</v>
      </c>
      <c r="B21" s="16" t="s">
        <v>183</v>
      </c>
      <c r="C21" s="1"/>
      <c r="D21" s="42">
        <f>'DPO Geneva'!D21/'DPO Geneva per capita'!$AB$5*1000</f>
        <v>3.0265673498360322E-4</v>
      </c>
      <c r="E21" s="42">
        <f>'DPO Geneva'!E21/'DPO Geneva per capita'!$AB$6*1000</f>
        <v>2.9566795744239051E-4</v>
      </c>
      <c r="F21" s="42">
        <f>'DPO Geneva'!F21/'DPO Geneva per capita'!$AB$7*1000</f>
        <v>2.9990197284232659E-4</v>
      </c>
      <c r="G21" s="42">
        <f>'DPO Geneva'!G21/'DPO Geneva per capita'!$AB$8*1000</f>
        <v>3.0003211615429001E-4</v>
      </c>
      <c r="H21" s="42">
        <f>'DPO Geneva'!H21/'DPO Geneva per capita'!$AB$9*1000</f>
        <v>3.27170705766318E-4</v>
      </c>
      <c r="I21" s="42">
        <f>'DPO Geneva'!I21/'DPO Geneva per capita'!$AB$10*1000</f>
        <v>3.4728431508461433E-4</v>
      </c>
      <c r="J21" s="42">
        <f>'DPO Geneva'!J21/'DPO Geneva per capita'!$AB$11*1000</f>
        <v>3.5771705680796639E-4</v>
      </c>
      <c r="K21" s="42">
        <f>'DPO Geneva'!K21/'DPO Geneva per capita'!$AB$12*1000</f>
        <v>3.6994187247523029E-4</v>
      </c>
      <c r="L21" s="42">
        <f>'DPO Geneva'!L21/'DPO Geneva per capita'!$AB$13*1000</f>
        <v>4.1133883342304734E-4</v>
      </c>
      <c r="M21" s="42">
        <f>'DPO Geneva'!M21/'DPO Geneva per capita'!$AB$14*1000</f>
        <v>4.1356449328186577E-4</v>
      </c>
      <c r="N21" s="42">
        <f>'DPO Geneva'!N21/'DPO Geneva per capita'!$AB$15*1000</f>
        <v>4.4643120437631368E-4</v>
      </c>
      <c r="O21" s="42">
        <f>'DPO Geneva'!O21/'DPO Geneva per capita'!$AB$16*1000</f>
        <v>4.5632278481655457E-4</v>
      </c>
      <c r="P21" s="42">
        <f>'DPO Geneva'!P21/'DPO Geneva per capita'!$AB$17*1000</f>
        <v>4.6930909915056265E-4</v>
      </c>
      <c r="Q21" s="42">
        <f>'DPO Geneva'!Q21/'DPO Geneva per capita'!$AB$18*1000</f>
        <v>4.7026450467482149E-4</v>
      </c>
      <c r="R21" s="42">
        <f>'DPO Geneva'!R21/'DPO Geneva per capita'!$AB$19*1000</f>
        <v>4.8302784225211264E-4</v>
      </c>
      <c r="S21" s="42">
        <f>'DPO Geneva'!S21/'DPO Geneva per capita'!$AB$20*1000</f>
        <v>4.8884742147406424E-4</v>
      </c>
      <c r="T21" s="42">
        <f>'DPO Geneva'!T21/'DPO Geneva per capita'!$AB$21*1000</f>
        <v>5.0067432519861326E-4</v>
      </c>
      <c r="U21" s="42">
        <f>'DPO Geneva'!U21/'DPO Geneva per capita'!$AB$22*1000</f>
        <v>5.1867850661282977E-4</v>
      </c>
      <c r="V21" s="42">
        <f>'DPO Geneva'!V21/'DPO Geneva per capita'!$AB$23*1000</f>
        <v>4.6508080572212561E-4</v>
      </c>
      <c r="X21" s="7"/>
      <c r="Y21" s="7"/>
      <c r="Z21" s="7"/>
      <c r="AA21" s="7">
        <v>2002</v>
      </c>
      <c r="AB21" s="7">
        <v>413618</v>
      </c>
    </row>
    <row r="22" spans="1:28" x14ac:dyDescent="0.35">
      <c r="A22" s="25" t="s">
        <v>19</v>
      </c>
      <c r="B22" s="16" t="s">
        <v>184</v>
      </c>
      <c r="C22" s="1"/>
      <c r="D22" s="43" t="s">
        <v>21</v>
      </c>
      <c r="E22" s="43" t="s">
        <v>21</v>
      </c>
      <c r="F22" s="43" t="s">
        <v>21</v>
      </c>
      <c r="G22" s="43" t="s">
        <v>21</v>
      </c>
      <c r="H22" s="43" t="s">
        <v>21</v>
      </c>
      <c r="I22" s="43" t="s">
        <v>21</v>
      </c>
      <c r="J22" s="43" t="s">
        <v>21</v>
      </c>
      <c r="K22" s="43" t="s">
        <v>21</v>
      </c>
      <c r="L22" s="43" t="s">
        <v>21</v>
      </c>
      <c r="M22" s="43" t="s">
        <v>21</v>
      </c>
      <c r="N22" s="43" t="s">
        <v>21</v>
      </c>
      <c r="O22" s="43" t="s">
        <v>21</v>
      </c>
      <c r="P22" s="43" t="s">
        <v>21</v>
      </c>
      <c r="Q22" s="43" t="s">
        <v>21</v>
      </c>
      <c r="R22" s="43" t="s">
        <v>21</v>
      </c>
      <c r="S22" s="43" t="s">
        <v>21</v>
      </c>
      <c r="T22" s="43" t="s">
        <v>21</v>
      </c>
      <c r="U22" s="43" t="s">
        <v>21</v>
      </c>
      <c r="V22" s="43" t="s">
        <v>21</v>
      </c>
      <c r="X22" s="7"/>
      <c r="Y22" s="7"/>
      <c r="Z22" s="7"/>
      <c r="AA22" s="7">
        <v>2001</v>
      </c>
      <c r="AB22" s="7">
        <v>408146</v>
      </c>
    </row>
    <row r="23" spans="1:28" x14ac:dyDescent="0.35">
      <c r="A23" s="25" t="s">
        <v>20</v>
      </c>
      <c r="B23" s="16" t="s">
        <v>185</v>
      </c>
      <c r="C23" s="1"/>
      <c r="D23" s="48" t="s">
        <v>21</v>
      </c>
      <c r="E23" s="48" t="s">
        <v>21</v>
      </c>
      <c r="F23" s="48" t="s">
        <v>21</v>
      </c>
      <c r="G23" s="48" t="s">
        <v>21</v>
      </c>
      <c r="H23" s="48" t="s">
        <v>21</v>
      </c>
      <c r="I23" s="48" t="s">
        <v>21</v>
      </c>
      <c r="J23" s="48" t="s">
        <v>21</v>
      </c>
      <c r="K23" s="48" t="s">
        <v>21</v>
      </c>
      <c r="L23" s="48" t="s">
        <v>21</v>
      </c>
      <c r="M23" s="48" t="s">
        <v>21</v>
      </c>
      <c r="N23" s="48" t="s">
        <v>21</v>
      </c>
      <c r="O23" s="48" t="s">
        <v>21</v>
      </c>
      <c r="P23" s="48" t="s">
        <v>21</v>
      </c>
      <c r="Q23" s="48" t="s">
        <v>21</v>
      </c>
      <c r="R23" s="48" t="s">
        <v>21</v>
      </c>
      <c r="S23" s="48" t="s">
        <v>21</v>
      </c>
      <c r="T23" s="48" t="s">
        <v>21</v>
      </c>
      <c r="U23" s="48" t="s">
        <v>21</v>
      </c>
      <c r="V23" s="48" t="s">
        <v>21</v>
      </c>
      <c r="X23" s="7"/>
      <c r="Y23" s="7"/>
      <c r="Z23" s="7"/>
      <c r="AA23" s="7">
        <v>2000</v>
      </c>
      <c r="AB23" s="7">
        <v>403067</v>
      </c>
    </row>
    <row r="24" spans="1:28" x14ac:dyDescent="0.35">
      <c r="A24" s="25" t="s">
        <v>22</v>
      </c>
      <c r="B24" s="16" t="s">
        <v>186</v>
      </c>
      <c r="C24" s="1"/>
      <c r="D24" s="43" t="s">
        <v>21</v>
      </c>
      <c r="E24" s="43" t="s">
        <v>21</v>
      </c>
      <c r="F24" s="43" t="s">
        <v>21</v>
      </c>
      <c r="G24" s="43" t="s">
        <v>21</v>
      </c>
      <c r="H24" s="43" t="s">
        <v>21</v>
      </c>
      <c r="I24" s="43" t="s">
        <v>21</v>
      </c>
      <c r="J24" s="43" t="s">
        <v>21</v>
      </c>
      <c r="K24" s="43" t="s">
        <v>21</v>
      </c>
      <c r="L24" s="43" t="s">
        <v>21</v>
      </c>
      <c r="M24" s="43" t="s">
        <v>21</v>
      </c>
      <c r="N24" s="43" t="s">
        <v>21</v>
      </c>
      <c r="O24" s="43" t="s">
        <v>21</v>
      </c>
      <c r="P24" s="43" t="s">
        <v>21</v>
      </c>
      <c r="Q24" s="43" t="s">
        <v>21</v>
      </c>
      <c r="R24" s="43" t="s">
        <v>21</v>
      </c>
      <c r="S24" s="43" t="s">
        <v>21</v>
      </c>
      <c r="T24" s="43" t="s">
        <v>21</v>
      </c>
      <c r="U24" s="43" t="s">
        <v>21</v>
      </c>
      <c r="V24" s="43" t="s">
        <v>21</v>
      </c>
    </row>
    <row r="25" spans="1:28" x14ac:dyDescent="0.35">
      <c r="A25" s="25" t="s">
        <v>23</v>
      </c>
      <c r="B25" s="16" t="s">
        <v>187</v>
      </c>
      <c r="C25" s="1"/>
      <c r="D25" s="42">
        <f>'DPO Geneva'!D25/'DPO Geneva per capita'!$AB$5*1000</f>
        <v>0.77333220258900071</v>
      </c>
      <c r="E25" s="42">
        <f>'DPO Geneva'!E25/'DPO Geneva per capita'!$AB$6*1000</f>
        <v>0.64521453493597858</v>
      </c>
      <c r="F25" s="42">
        <f>'DPO Geneva'!F25/'DPO Geneva per capita'!$AB$7*1000</f>
        <v>0.72402503630842363</v>
      </c>
      <c r="G25" s="42">
        <f>'DPO Geneva'!G25/'DPO Geneva per capita'!$AB$8*1000</f>
        <v>0.59998533678268051</v>
      </c>
      <c r="H25" s="42"/>
      <c r="I25" s="42"/>
      <c r="J25" s="42"/>
      <c r="K25" s="42"/>
      <c r="L25" s="42"/>
      <c r="M25" s="42"/>
      <c r="N25" s="42"/>
      <c r="O25" s="42"/>
      <c r="P25" s="42"/>
      <c r="Q25" s="42"/>
      <c r="R25" s="42"/>
      <c r="S25" s="42"/>
      <c r="T25" s="42"/>
      <c r="U25" s="42"/>
      <c r="V25" s="42"/>
    </row>
    <row r="26" spans="1:28" x14ac:dyDescent="0.35">
      <c r="A26" s="25" t="s">
        <v>24</v>
      </c>
      <c r="B26" s="16" t="s">
        <v>188</v>
      </c>
      <c r="C26" s="1"/>
      <c r="D26" s="33">
        <f>'DPO Geneva'!D26/'DPO Geneva per capita'!$AB$5*1000</f>
        <v>1.6167198292722908E-3</v>
      </c>
      <c r="E26" s="33">
        <f>'DPO Geneva'!E26/'DPO Geneva per capita'!$AB$6*1000</f>
        <v>1.5149865073009697E-3</v>
      </c>
      <c r="F26" s="33">
        <f>'DPO Geneva'!F26/'DPO Geneva per capita'!$AB$7*1000</f>
        <v>1.6696060209614462E-3</v>
      </c>
      <c r="G26" s="33">
        <f>'DPO Geneva'!G26/'DPO Geneva per capita'!$AB$8*1000</f>
        <v>2.026728518180327E-3</v>
      </c>
      <c r="H26" s="33">
        <f>'DPO Geneva'!H26/'DPO Geneva per capita'!$AB$9*1000</f>
        <v>2.5989914889694896E-3</v>
      </c>
      <c r="I26" s="33">
        <f>'DPO Geneva'!I26/'DPO Geneva per capita'!$AB$10*1000</f>
        <v>2.780383973081859E-3</v>
      </c>
      <c r="J26" s="42"/>
      <c r="K26" s="42"/>
      <c r="L26" s="42"/>
      <c r="M26" s="42"/>
      <c r="N26" s="42"/>
      <c r="O26" s="42"/>
      <c r="P26" s="42"/>
      <c r="Q26" s="42"/>
      <c r="R26" s="42"/>
      <c r="S26" s="42"/>
      <c r="T26" s="42"/>
      <c r="U26" s="42"/>
      <c r="V26" s="42"/>
    </row>
    <row r="27" spans="1:28" x14ac:dyDescent="0.35">
      <c r="A27" s="25" t="s">
        <v>25</v>
      </c>
      <c r="B27" s="16" t="s">
        <v>189</v>
      </c>
      <c r="C27" s="1"/>
      <c r="D27" s="42">
        <f>'DPO Geneva'!D27/'DPO Geneva per capita'!$AB$5*1000</f>
        <v>3.8162621226897983E-4</v>
      </c>
      <c r="E27" s="42">
        <f>'DPO Geneva'!E27/'DPO Geneva per capita'!$AB$6*1000</f>
        <v>3.5749013327232164E-4</v>
      </c>
      <c r="F27" s="42">
        <f>'DPO Geneva'!F27/'DPO Geneva per capita'!$AB$7*1000</f>
        <v>2.872124666255904E-4</v>
      </c>
      <c r="G27" s="42">
        <f>'DPO Geneva'!G27/'DPO Geneva per capita'!$AB$8*1000</f>
        <v>4.4478425868708341E-4</v>
      </c>
      <c r="H27" s="42">
        <f>'DPO Geneva'!H27/'DPO Geneva per capita'!$AB$9*1000</f>
        <v>9.4108803125851344E-4</v>
      </c>
      <c r="I27" s="42">
        <f>'DPO Geneva'!I27/'DPO Geneva per capita'!$AB$10*1000</f>
        <v>9.9762254886083188E-4</v>
      </c>
      <c r="J27" s="42"/>
      <c r="K27" s="42"/>
      <c r="L27" s="42"/>
      <c r="M27" s="42"/>
      <c r="N27" s="42"/>
      <c r="O27" s="42"/>
      <c r="P27" s="42"/>
      <c r="Q27" s="42"/>
      <c r="R27" s="42"/>
      <c r="S27" s="42"/>
      <c r="T27" s="42"/>
      <c r="U27" s="42"/>
      <c r="V27" s="42"/>
    </row>
    <row r="28" spans="1:28" x14ac:dyDescent="0.35">
      <c r="A28" s="25" t="s">
        <v>26</v>
      </c>
      <c r="B28" s="16" t="s">
        <v>190</v>
      </c>
      <c r="C28" s="1"/>
      <c r="D28" s="42">
        <f>'DPO Geneva'!D28/'DPO Geneva per capita'!$AB$5*1000</f>
        <v>2.0595700344675102E-4</v>
      </c>
      <c r="E28" s="42">
        <f>'DPO Geneva'!E28/'DPO Geneva per capita'!$AB$6*1000</f>
        <v>2.0223727539405627E-4</v>
      </c>
      <c r="F28" s="42">
        <f>'DPO Geneva'!F28/'DPO Geneva per capita'!$AB$7*1000</f>
        <v>2.0217190388170057E-4</v>
      </c>
      <c r="G28" s="42">
        <f>'DPO Geneva'!G28/'DPO Geneva per capita'!$AB$8*1000</f>
        <v>2.3880096777234306E-4</v>
      </c>
      <c r="H28" s="42">
        <f>'DPO Geneva'!H28/'DPO Geneva per capita'!$AB$9*1000</f>
        <v>2.3858569806553862E-4</v>
      </c>
      <c r="I28" s="42">
        <f>'DPO Geneva'!I28/'DPO Geneva per capita'!$AB$10*1000</f>
        <v>2.1377626047017824E-4</v>
      </c>
      <c r="J28" s="42"/>
      <c r="K28" s="42"/>
      <c r="L28" s="42"/>
      <c r="M28" s="42"/>
      <c r="N28" s="42"/>
      <c r="O28" s="42"/>
      <c r="P28" s="42"/>
      <c r="Q28" s="42"/>
      <c r="R28" s="42"/>
      <c r="S28" s="42"/>
      <c r="T28" s="42"/>
      <c r="U28" s="42"/>
      <c r="V28" s="42"/>
    </row>
    <row r="29" spans="1:28" x14ac:dyDescent="0.35">
      <c r="A29" s="25" t="s">
        <v>27</v>
      </c>
      <c r="B29" s="16" t="s">
        <v>191</v>
      </c>
      <c r="C29" s="1"/>
      <c r="D29" s="43" t="s">
        <v>21</v>
      </c>
      <c r="E29" s="43" t="s">
        <v>21</v>
      </c>
      <c r="F29" s="43" t="s">
        <v>21</v>
      </c>
      <c r="G29" s="43" t="s">
        <v>21</v>
      </c>
      <c r="H29" s="43" t="s">
        <v>21</v>
      </c>
      <c r="I29" s="43" t="s">
        <v>21</v>
      </c>
      <c r="J29" s="43" t="s">
        <v>21</v>
      </c>
      <c r="K29" s="43" t="s">
        <v>21</v>
      </c>
      <c r="L29" s="43" t="s">
        <v>21</v>
      </c>
      <c r="M29" s="43" t="s">
        <v>21</v>
      </c>
      <c r="N29" s="43" t="s">
        <v>21</v>
      </c>
      <c r="O29" s="43" t="s">
        <v>21</v>
      </c>
      <c r="P29" s="43" t="s">
        <v>21</v>
      </c>
      <c r="Q29" s="43" t="s">
        <v>21</v>
      </c>
      <c r="R29" s="43" t="s">
        <v>21</v>
      </c>
      <c r="S29" s="43" t="s">
        <v>21</v>
      </c>
      <c r="T29" s="43" t="s">
        <v>21</v>
      </c>
      <c r="U29" s="43" t="s">
        <v>21</v>
      </c>
      <c r="V29" s="43" t="s">
        <v>21</v>
      </c>
    </row>
    <row r="30" spans="1:28" x14ac:dyDescent="0.35">
      <c r="A30" s="25" t="s">
        <v>28</v>
      </c>
      <c r="B30" s="16" t="s">
        <v>192</v>
      </c>
      <c r="C30" s="1"/>
      <c r="D30" s="42">
        <f>'DPO Geneva'!D30/'DPO Geneva per capita'!$AB$5*1000</f>
        <v>1.0291366135565601E-3</v>
      </c>
      <c r="E30" s="42">
        <f>'DPO Geneva'!E30/'DPO Geneva per capita'!$AB$6*1000</f>
        <v>9.5525909863459189E-4</v>
      </c>
      <c r="F30" s="42">
        <f>'DPO Geneva'!F30/'DPO Geneva per capita'!$AB$7*1000</f>
        <v>1.1802216504541553E-3</v>
      </c>
      <c r="G30" s="42">
        <f>'DPO Geneva'!G30/'DPO Geneva per capita'!$AB$8*1000</f>
        <v>1.3431432917209E-3</v>
      </c>
      <c r="H30" s="42">
        <f>'DPO Geneva'!H30/'DPO Geneva per capita'!$AB$9*1000</f>
        <v>1.4193177596454371E-3</v>
      </c>
      <c r="I30" s="42">
        <f>'DPO Geneva'!I30/'DPO Geneva per capita'!$AB$10*1000</f>
        <v>1.5689851637508488E-3</v>
      </c>
      <c r="J30" s="42"/>
      <c r="K30" s="42"/>
      <c r="L30" s="42"/>
      <c r="M30" s="42"/>
      <c r="N30" s="42"/>
      <c r="O30" s="42"/>
      <c r="P30" s="42"/>
      <c r="Q30" s="42"/>
      <c r="R30" s="42"/>
      <c r="S30" s="42"/>
      <c r="T30" s="42"/>
      <c r="U30" s="42"/>
      <c r="V30" s="42"/>
    </row>
    <row r="31" spans="1:28" x14ac:dyDescent="0.35">
      <c r="A31" s="25" t="s">
        <v>29</v>
      </c>
      <c r="B31" s="16" t="s">
        <v>193</v>
      </c>
      <c r="C31" s="1"/>
      <c r="D31" s="43" t="s">
        <v>21</v>
      </c>
      <c r="E31" s="43" t="s">
        <v>21</v>
      </c>
      <c r="F31" s="43" t="s">
        <v>21</v>
      </c>
      <c r="G31" s="43" t="s">
        <v>21</v>
      </c>
      <c r="H31" s="43" t="s">
        <v>21</v>
      </c>
      <c r="I31" s="43" t="s">
        <v>21</v>
      </c>
      <c r="J31" s="43" t="s">
        <v>21</v>
      </c>
      <c r="K31" s="43" t="s">
        <v>21</v>
      </c>
      <c r="L31" s="43" t="s">
        <v>21</v>
      </c>
      <c r="M31" s="43" t="s">
        <v>21</v>
      </c>
      <c r="N31" s="43" t="s">
        <v>21</v>
      </c>
      <c r="O31" s="43" t="s">
        <v>21</v>
      </c>
      <c r="P31" s="43" t="s">
        <v>21</v>
      </c>
      <c r="Q31" s="43" t="s">
        <v>21</v>
      </c>
      <c r="R31" s="43" t="s">
        <v>21</v>
      </c>
      <c r="S31" s="43" t="s">
        <v>21</v>
      </c>
      <c r="T31" s="43" t="s">
        <v>21</v>
      </c>
      <c r="U31" s="43" t="s">
        <v>21</v>
      </c>
      <c r="V31" s="43" t="s">
        <v>21</v>
      </c>
    </row>
    <row r="32" spans="1:28" x14ac:dyDescent="0.35">
      <c r="A32" s="25" t="s">
        <v>30</v>
      </c>
      <c r="B32" s="16" t="s">
        <v>194</v>
      </c>
      <c r="C32" s="1"/>
      <c r="D32" s="33">
        <f>'DPO Geneva'!D32/'DPO Geneva per capita'!$AB$5*1000</f>
        <v>5.6001290183694492E-2</v>
      </c>
      <c r="E32" s="33">
        <f>'DPO Geneva'!E32/'DPO Geneva per capita'!$AB$6*1000</f>
        <v>6.131992565592783E-2</v>
      </c>
      <c r="F32" s="33">
        <f>'DPO Geneva'!F32/'DPO Geneva per capita'!$AB$7*1000</f>
        <v>5.4327222672887691E-2</v>
      </c>
      <c r="G32" s="33">
        <f>'DPO Geneva'!G32/'DPO Geneva per capita'!$AB$8*1000</f>
        <v>5.5909424103854181E-2</v>
      </c>
      <c r="H32" s="33">
        <f>'DPO Geneva'!H32/'DPO Geneva per capita'!$AB$9*1000</f>
        <v>5.3303382541658527E-2</v>
      </c>
      <c r="I32" s="33">
        <f>'DPO Geneva'!I32/'DPO Geneva per capita'!$AB$10*1000</f>
        <v>7.0308443180587571E-2</v>
      </c>
      <c r="J32" s="33">
        <f>'DPO Geneva'!J32/'DPO Geneva per capita'!$AB$11*1000</f>
        <v>6.3330324529663376E-2</v>
      </c>
      <c r="K32" s="33">
        <f>'DPO Geneva'!K32/'DPO Geneva per capita'!$AB$12*1000</f>
        <v>6.2108623176258544E-2</v>
      </c>
      <c r="L32" s="33">
        <f>'DPO Geneva'!L32/'DPO Geneva per capita'!$AB$13*1000</f>
        <v>7.4656099196274292E-2</v>
      </c>
      <c r="M32" s="33">
        <f>'DPO Geneva'!M32/'DPO Geneva per capita'!$AB$14*1000</f>
        <v>7.4002867619652371E-2</v>
      </c>
      <c r="N32" s="33">
        <f>'DPO Geneva'!N32/'DPO Geneva per capita'!$AB$15*1000</f>
        <v>6.3678692490866218E-2</v>
      </c>
      <c r="O32" s="33">
        <f>'DPO Geneva'!O32/'DPO Geneva per capita'!$AB$16*1000</f>
        <v>6.0643410844834905E-2</v>
      </c>
      <c r="P32" s="33">
        <f>'DPO Geneva'!P32/'DPO Geneva per capita'!$AB$17*1000</f>
        <v>7.3861246736064479E-2</v>
      </c>
      <c r="Q32" s="33">
        <f>'DPO Geneva'!Q32/'DPO Geneva per capita'!$AB$18*1000</f>
        <v>7.788031024659442E-2</v>
      </c>
      <c r="R32" s="33">
        <f>'DPO Geneva'!R32/'DPO Geneva per capita'!$AB$19*1000</f>
        <v>7.0989614429588177E-2</v>
      </c>
      <c r="S32" s="33">
        <f>'DPO Geneva'!S32/'DPO Geneva per capita'!$AB$20*1000</f>
        <v>6.9047978241450758E-2</v>
      </c>
      <c r="T32" s="33">
        <f>'DPO Geneva'!T32/'DPO Geneva per capita'!$AB$21*1000</f>
        <v>6.6333560065591907E-2</v>
      </c>
      <c r="U32" s="33">
        <f>'DPO Geneva'!U32/'DPO Geneva per capita'!$AB$22*1000</f>
        <v>6.8460032966489226E-2</v>
      </c>
      <c r="V32" s="33">
        <f>'DPO Geneva'!V32/'DPO Geneva per capita'!$AB$23*1000</f>
        <v>7.0650176400097409E-2</v>
      </c>
    </row>
    <row r="33" spans="1:22" x14ac:dyDescent="0.35">
      <c r="A33" s="25" t="s">
        <v>31</v>
      </c>
      <c r="B33" s="16" t="s">
        <v>195</v>
      </c>
      <c r="C33" s="1"/>
      <c r="D33" s="42">
        <f>'DPO Geneva'!D33/'DPO Geneva per capita'!$AB$5*1000</f>
        <v>8.7452584740201397E-3</v>
      </c>
      <c r="E33" s="42">
        <f>'DPO Geneva'!E33/'DPO Geneva per capita'!$AB$6*1000</f>
        <v>8.4854324711352257E-3</v>
      </c>
      <c r="F33" s="42">
        <f>'DPO Geneva'!F33/'DPO Geneva per capita'!$AB$7*1000</f>
        <v>7.9820482767939682E-3</v>
      </c>
      <c r="G33" s="42">
        <f>'DPO Geneva'!G33/'DPO Geneva per capita'!$AB$8*1000</f>
        <v>7.8158871592111205E-3</v>
      </c>
      <c r="H33" s="42">
        <f>'DPO Geneva'!H33/'DPO Geneva per capita'!$AB$9*1000</f>
        <v>8.2126910389768073E-3</v>
      </c>
      <c r="I33" s="42">
        <f>'DPO Geneva'!I33/'DPO Geneva per capita'!$AB$10*1000</f>
        <v>8.114488877156387E-3</v>
      </c>
      <c r="J33" s="42">
        <f>'DPO Geneva'!J33/'DPO Geneva per capita'!$AB$11*1000</f>
        <v>7.917017566564032E-3</v>
      </c>
      <c r="K33" s="42">
        <f>'DPO Geneva'!K33/'DPO Geneva per capita'!$AB$12*1000</f>
        <v>8.0412954283779203E-3</v>
      </c>
      <c r="L33" s="42">
        <f>'DPO Geneva'!L33/'DPO Geneva per capita'!$AB$13*1000</f>
        <v>8.5989474290302948E-3</v>
      </c>
      <c r="M33" s="42">
        <f>'DPO Geneva'!M33/'DPO Geneva per capita'!$AB$14*1000</f>
        <v>9.448506454743941E-3</v>
      </c>
      <c r="N33" s="42">
        <f>'DPO Geneva'!N33/'DPO Geneva per capita'!$AB$15*1000</f>
        <v>9.6695205282340234E-3</v>
      </c>
      <c r="O33" s="42">
        <f>'DPO Geneva'!O33/'DPO Geneva per capita'!$AB$16*1000</f>
        <v>9.4676070250556861E-3</v>
      </c>
      <c r="P33" s="42">
        <f>'DPO Geneva'!P33/'DPO Geneva per capita'!$AB$17*1000</f>
        <v>9.3579609056794813E-3</v>
      </c>
      <c r="Q33" s="42">
        <f>'DPO Geneva'!Q33/'DPO Geneva per capita'!$AB$18*1000</f>
        <v>9.604857286918924E-3</v>
      </c>
      <c r="R33" s="42">
        <f>'DPO Geneva'!R33/'DPO Geneva per capita'!$AB$19*1000</f>
        <v>8.8630017122924183E-3</v>
      </c>
      <c r="S33" s="42">
        <f>'DPO Geneva'!S33/'DPO Geneva per capita'!$AB$20*1000</f>
        <v>1.0287382270201338E-2</v>
      </c>
      <c r="T33" s="42">
        <f>'DPO Geneva'!T33/'DPO Geneva per capita'!$AB$21*1000</f>
        <v>1.0314045068154675E-2</v>
      </c>
      <c r="U33" s="42">
        <f>'DPO Geneva'!U33/'DPO Geneva per capita'!$AB$22*1000</f>
        <v>1.0614958345788029E-2</v>
      </c>
      <c r="V33" s="42">
        <f>'DPO Geneva'!V33/'DPO Geneva per capita'!$AB$23*1000</f>
        <v>1.1003484390932523E-2</v>
      </c>
    </row>
    <row r="34" spans="1:22" x14ac:dyDescent="0.35">
      <c r="A34" s="25" t="s">
        <v>32</v>
      </c>
      <c r="B34" s="16" t="s">
        <v>196</v>
      </c>
      <c r="C34" s="1"/>
      <c r="D34" s="42">
        <f>'DPO Geneva'!D34/'DPO Geneva per capita'!$AB$5*1000</f>
        <v>5.9162250511996424E-3</v>
      </c>
      <c r="E34" s="42">
        <f>'DPO Geneva'!E34/'DPO Geneva per capita'!$AB$6*1000</f>
        <v>6.3604445277737143E-3</v>
      </c>
      <c r="F34" s="42">
        <f>'DPO Geneva'!F34/'DPO Geneva per capita'!$AB$7*1000</f>
        <v>6.3615915542290504E-3</v>
      </c>
      <c r="G34" s="42">
        <f>'DPO Geneva'!G34/'DPO Geneva per capita'!$AB$8*1000</f>
        <v>6.2128378575443087E-3</v>
      </c>
      <c r="H34" s="42">
        <f>'DPO Geneva'!H34/'DPO Geneva per capita'!$AB$9*1000</f>
        <v>7.3250021147843649E-3</v>
      </c>
      <c r="I34" s="42">
        <f>'DPO Geneva'!I34/'DPO Geneva per capita'!$AB$10*1000</f>
        <v>6.8482555435768295E-3</v>
      </c>
      <c r="J34" s="42">
        <f>'DPO Geneva'!J34/'DPO Geneva per capita'!$AB$11*1000</f>
        <v>7.253947434697719E-3</v>
      </c>
      <c r="K34" s="42">
        <f>'DPO Geneva'!K34/'DPO Geneva per capita'!$AB$12*1000</f>
        <v>7.5149333363784682E-3</v>
      </c>
      <c r="L34" s="42">
        <f>'DPO Geneva'!L34/'DPO Geneva per capita'!$AB$13*1000</f>
        <v>8.3418280612769583E-3</v>
      </c>
      <c r="M34" s="42">
        <f>'DPO Geneva'!M34/'DPO Geneva per capita'!$AB$14*1000</f>
        <v>7.3068601077558E-3</v>
      </c>
      <c r="N34" s="42">
        <f>'DPO Geneva'!N34/'DPO Geneva per capita'!$AB$15*1000</f>
        <v>8.5625492429898253E-3</v>
      </c>
      <c r="O34" s="42">
        <f>'DPO Geneva'!O34/'DPO Geneva per capita'!$AB$16*1000</f>
        <v>9.4145454987208353E-3</v>
      </c>
      <c r="P34" s="42">
        <f>'DPO Geneva'!P34/'DPO Geneva per capita'!$AB$17*1000</f>
        <v>9.1226166081487519E-3</v>
      </c>
      <c r="Q34" s="42">
        <f>'DPO Geneva'!Q34/'DPO Geneva per capita'!$AB$18*1000</f>
        <v>9.1569609274274877E-3</v>
      </c>
      <c r="R34" s="42">
        <f>'DPO Geneva'!R34/'DPO Geneva per capita'!$AB$19*1000</f>
        <v>9.6776412000743745E-3</v>
      </c>
      <c r="S34" s="42">
        <f>'DPO Geneva'!S34/'DPO Geneva per capita'!$AB$20*1000</f>
        <v>9.217592345496687E-3</v>
      </c>
      <c r="T34" s="42">
        <f>'DPO Geneva'!T34/'DPO Geneva per capita'!$AB$21*1000</f>
        <v>9.7753477141826039E-3</v>
      </c>
      <c r="U34" s="42">
        <f>'DPO Geneva'!U34/'DPO Geneva per capita'!$AB$22*1000</f>
        <v>9.8473805089226221E-3</v>
      </c>
      <c r="V34" s="42">
        <f>'DPO Geneva'!V34/'DPO Geneva per capita'!$AB$23*1000</f>
        <v>9.8212554084853559E-3</v>
      </c>
    </row>
    <row r="35" spans="1:22" x14ac:dyDescent="0.35">
      <c r="A35" s="25" t="s">
        <v>33</v>
      </c>
      <c r="B35" s="16" t="s">
        <v>197</v>
      </c>
      <c r="C35" s="1"/>
      <c r="D35">
        <f>'DPO Geneva'!D35/'DPO Geneva per capita'!$AB$5*1000</f>
        <v>0</v>
      </c>
      <c r="E35">
        <f>'DPO Geneva'!E35/'DPO Geneva per capita'!$AB$6*1000</f>
        <v>0</v>
      </c>
      <c r="F35">
        <f>'DPO Geneva'!F35/'DPO Geneva per capita'!$AB$7*1000</f>
        <v>0</v>
      </c>
      <c r="G35">
        <f>'DPO Geneva'!G35/'DPO Geneva per capita'!$AB$8*1000</f>
        <v>0</v>
      </c>
      <c r="H35">
        <f>'DPO Geneva'!H35/'DPO Geneva per capita'!$AB$9*1000</f>
        <v>0</v>
      </c>
      <c r="I35">
        <f>'DPO Geneva'!I35/'DPO Geneva per capita'!$AB$10*1000</f>
        <v>0</v>
      </c>
      <c r="J35">
        <f>'DPO Geneva'!J35/'DPO Geneva per capita'!$AB$11*1000</f>
        <v>0</v>
      </c>
      <c r="K35">
        <f>'DPO Geneva'!K35/'DPO Geneva per capita'!$AB$12*1000</f>
        <v>0</v>
      </c>
      <c r="L35">
        <f>'DPO Geneva'!L35/'DPO Geneva per capita'!$AB$13*1000</f>
        <v>0</v>
      </c>
      <c r="M35">
        <f>'DPO Geneva'!M35/'DPO Geneva per capita'!$AB$14*1000</f>
        <v>0</v>
      </c>
      <c r="N35">
        <f>'DPO Geneva'!N35/'DPO Geneva per capita'!$AB$15*1000</f>
        <v>0</v>
      </c>
      <c r="O35" s="39" t="s">
        <v>21</v>
      </c>
      <c r="P35" s="43" t="s">
        <v>21</v>
      </c>
      <c r="Q35" s="43" t="s">
        <v>21</v>
      </c>
      <c r="R35" s="43" t="s">
        <v>21</v>
      </c>
      <c r="S35" s="43" t="s">
        <v>21</v>
      </c>
      <c r="T35" s="43" t="s">
        <v>21</v>
      </c>
      <c r="U35" s="43" t="s">
        <v>21</v>
      </c>
      <c r="V35" s="43" t="s">
        <v>21</v>
      </c>
    </row>
    <row r="36" spans="1:22" x14ac:dyDescent="0.35">
      <c r="A36" s="25" t="s">
        <v>34</v>
      </c>
      <c r="B36" s="16" t="s">
        <v>198</v>
      </c>
      <c r="C36" s="1"/>
      <c r="D36" s="42">
        <f>'DPO Geneva'!D36/'DPO Geneva per capita'!$AB$5*1000</f>
        <v>1.8742051335847047E-2</v>
      </c>
      <c r="E36" s="42">
        <f>'DPO Geneva'!E36/'DPO Geneva per capita'!$AB$6*1000</f>
        <v>1.9614349935566631E-2</v>
      </c>
      <c r="F36" s="42">
        <f>'DPO Geneva'!F36/'DPO Geneva per capita'!$AB$7*1000</f>
        <v>2.0209613737080478E-2</v>
      </c>
      <c r="G36" s="42">
        <f>'DPO Geneva'!G36/'DPO Geneva per capita'!$AB$8*1000</f>
        <v>1.7873023742404705E-2</v>
      </c>
      <c r="H36" s="42">
        <f>'DPO Geneva'!H36/'DPO Geneva per capita'!$AB$9*1000</f>
        <v>1.9649539395581936E-2</v>
      </c>
      <c r="I36" s="42">
        <f>'DPO Geneva'!I36/'DPO Geneva per capita'!$AB$10*1000</f>
        <v>2.1346401196159749E-2</v>
      </c>
      <c r="J36" s="42">
        <f>'DPO Geneva'!J36/'DPO Geneva per capita'!$AB$11*1000</f>
        <v>2.1507136318299886E-2</v>
      </c>
      <c r="K36" s="42">
        <f>'DPO Geneva'!K36/'DPO Geneva per capita'!$AB$12*1000</f>
        <v>2.2013094059135464E-2</v>
      </c>
      <c r="L36" s="42">
        <f>'DPO Geneva'!L36/'DPO Geneva per capita'!$AB$13*1000</f>
        <v>2.252933093889059E-2</v>
      </c>
      <c r="M36" s="42">
        <f>'DPO Geneva'!M36/'DPO Geneva per capita'!$AB$14*1000</f>
        <v>2.319960279704009E-2</v>
      </c>
      <c r="N36" s="42">
        <f>'DPO Geneva'!N36/'DPO Geneva per capita'!$AB$15*1000</f>
        <v>2.383698466081622E-2</v>
      </c>
      <c r="O36" s="42">
        <f>'DPO Geneva'!O36/'DPO Geneva per capita'!$AB$16*1000</f>
        <v>2.4415684178128973E-2</v>
      </c>
      <c r="P36" s="42">
        <f>'DPO Geneva'!P36/'DPO Geneva per capita'!$AB$17*1000</f>
        <v>2.4889906702231148E-2</v>
      </c>
      <c r="Q36" s="42">
        <f>'DPO Geneva'!Q36/'DPO Geneva per capita'!$AB$18*1000</f>
        <v>2.5351370756599167E-2</v>
      </c>
      <c r="R36" s="42">
        <f>'DPO Geneva'!R36/'DPO Geneva per capita'!$AB$19*1000</f>
        <v>2.584250072106101E-2</v>
      </c>
      <c r="S36" s="42">
        <f>'DPO Geneva'!S36/'DPO Geneva per capita'!$AB$20*1000</f>
        <v>2.6338237861767252E-2</v>
      </c>
      <c r="T36" s="42">
        <f>'DPO Geneva'!T36/'DPO Geneva per capita'!$AB$21*1000</f>
        <v>2.6870083230275763E-2</v>
      </c>
      <c r="U36" s="42">
        <f>'DPO Geneva'!U36/'DPO Geneva per capita'!$AB$22*1000</f>
        <v>2.6659440221917245E-2</v>
      </c>
      <c r="V36" s="42">
        <f>'DPO Geneva'!V36/'DPO Geneva per capita'!$AB$23*1000</f>
        <v>2.6353894314757712E-2</v>
      </c>
    </row>
    <row r="37" spans="1:22" x14ac:dyDescent="0.35">
      <c r="A37" s="25" t="s">
        <v>35</v>
      </c>
      <c r="B37" s="16" t="s">
        <v>199</v>
      </c>
      <c r="C37" s="1"/>
      <c r="D37" s="42">
        <f>'DPO Geneva'!D37/'DPO Geneva per capita'!$AB$5*1000</f>
        <v>1.2355937873671281E-4</v>
      </c>
      <c r="E37" s="42">
        <f>'DPO Geneva'!E37/'DPO Geneva per capita'!$AB$6*1000</f>
        <v>1.233832838757864E-4</v>
      </c>
      <c r="F37" s="42">
        <f>'DPO Geneva'!F37/'DPO Geneva per capita'!$AB$7*1000</f>
        <v>1.3291217049052836E-4</v>
      </c>
      <c r="G37" s="42">
        <f>'DPO Geneva'!G37/'DPO Geneva per capita'!$AB$8*1000</f>
        <v>1.3541541405423947E-4</v>
      </c>
      <c r="H37" s="42">
        <f>'DPO Geneva'!H37/'DPO Geneva per capita'!$AB$9*1000</f>
        <v>1.4399826794750159E-4</v>
      </c>
      <c r="I37" s="42">
        <f>'DPO Geneva'!I37/'DPO Geneva per capita'!$AB$10*1000</f>
        <v>1.4793091893082111E-4</v>
      </c>
      <c r="J37" s="42">
        <f>'DPO Geneva'!J37/'DPO Geneva per capita'!$AB$11*1000</f>
        <v>1.4251095264064266E-4</v>
      </c>
      <c r="K37" s="42">
        <f>'DPO Geneva'!K37/'DPO Geneva per capita'!$AB$12*1000</f>
        <v>1.4450585466205471E-4</v>
      </c>
      <c r="L37" s="42">
        <f>'DPO Geneva'!L37/'DPO Geneva per capita'!$AB$13*1000</f>
        <v>1.3856333315386443E-4</v>
      </c>
      <c r="M37" s="42">
        <f>'DPO Geneva'!M37/'DPO Geneva per capita'!$AB$14*1000</f>
        <v>1.4769433492610397E-4</v>
      </c>
      <c r="N37" s="42">
        <f>'DPO Geneva'!N37/'DPO Geneva per capita'!$AB$15*1000</f>
        <v>1.4958014190927485E-4</v>
      </c>
      <c r="O37" s="42">
        <f>'DPO Geneva'!O37/'DPO Geneva per capita'!$AB$16*1000</f>
        <v>1.4728436687982689E-4</v>
      </c>
      <c r="P37" s="42">
        <f>'DPO Geneva'!P37/'DPO Geneva per capita'!$AB$17*1000</f>
        <v>1.3893617944583787E-4</v>
      </c>
      <c r="Q37" s="42">
        <f>'DPO Geneva'!Q37/'DPO Geneva per capita'!$AB$18*1000</f>
        <v>1.461743475921932E-4</v>
      </c>
      <c r="R37" s="42">
        <f>'DPO Geneva'!R37/'DPO Geneva per capita'!$AB$19*1000</f>
        <v>1.4562769867255588E-4</v>
      </c>
      <c r="S37" s="42">
        <f>'DPO Geneva'!S37/'DPO Geneva per capita'!$AB$20*1000</f>
        <v>1.5910160266899834E-4</v>
      </c>
      <c r="T37" s="42">
        <f>'DPO Geneva'!T37/'DPO Geneva per capita'!$AB$21*1000</f>
        <v>1.6508639154804033E-4</v>
      </c>
      <c r="U37" s="42">
        <f>'DPO Geneva'!U37/'DPO Geneva per capita'!$AB$22*1000</f>
        <v>1.8035683543495031E-4</v>
      </c>
      <c r="V37" s="42">
        <f>'DPO Geneva'!V37/'DPO Geneva per capita'!$AB$23*1000</f>
        <v>1.8469732096085877E-4</v>
      </c>
    </row>
    <row r="38" spans="1:22" x14ac:dyDescent="0.35">
      <c r="A38" s="25" t="s">
        <v>36</v>
      </c>
      <c r="B38" s="16" t="s">
        <v>200</v>
      </c>
      <c r="C38" s="1"/>
      <c r="D38" s="42">
        <f>'DPO Geneva'!D38/'DPO Geneva per capita'!$AB$5*1000</f>
        <v>2.8066036306361288E-3</v>
      </c>
      <c r="E38" s="42">
        <f>'DPO Geneva'!E38/'DPO Geneva per capita'!$AB$6*1000</f>
        <v>2.7537514687206843E-3</v>
      </c>
      <c r="F38" s="42">
        <f>'DPO Geneva'!F38/'DPO Geneva per capita'!$AB$7*1000</f>
        <v>2.6973884726477276E-3</v>
      </c>
      <c r="G38" s="42">
        <f>'DPO Geneva'!G38/'DPO Geneva per capita'!$AB$8*1000</f>
        <v>2.635710326012375E-3</v>
      </c>
      <c r="H38" s="42">
        <f>'DPO Geneva'!H38/'DPO Geneva per capita'!$AB$9*1000</f>
        <v>2.7165587273805711E-3</v>
      </c>
      <c r="I38" s="42">
        <f>'DPO Geneva'!I38/'DPO Geneva per capita'!$AB$10*1000</f>
        <v>2.7719957100788319E-3</v>
      </c>
      <c r="J38" s="42">
        <f>'DPO Geneva'!J38/'DPO Geneva per capita'!$AB$11*1000</f>
        <v>2.6392282054172305E-3</v>
      </c>
      <c r="K38" s="42">
        <f>'DPO Geneva'!K38/'DPO Geneva per capita'!$AB$12*1000</f>
        <v>2.6515333618898004E-3</v>
      </c>
      <c r="L38" s="42">
        <f>'DPO Geneva'!L38/'DPO Geneva per capita'!$AB$13*1000</f>
        <v>2.6324882807772986E-3</v>
      </c>
      <c r="M38" s="42">
        <f>'DPO Geneva'!M38/'DPO Geneva per capita'!$AB$14*1000</f>
        <v>2.5932286993491215E-3</v>
      </c>
      <c r="N38" s="42">
        <f>'DPO Geneva'!N38/'DPO Geneva per capita'!$AB$15*1000</f>
        <v>2.6604814077965042E-3</v>
      </c>
      <c r="O38" s="42">
        <f>'DPO Geneva'!O38/'DPO Geneva per capita'!$AB$16*1000</f>
        <v>2.6187020683274128E-3</v>
      </c>
      <c r="P38" s="42">
        <f>'DPO Geneva'!P38/'DPO Geneva per capita'!$AB$17*1000</f>
        <v>2.5892628874426152E-3</v>
      </c>
      <c r="Q38" s="42">
        <f>'DPO Geneva'!Q38/'DPO Geneva per capita'!$AB$18*1000</f>
        <v>2.5702917818941299E-3</v>
      </c>
      <c r="R38" s="42">
        <f>'DPO Geneva'!R38/'DPO Geneva per capita'!$AB$19*1000</f>
        <v>2.5955376269404724E-3</v>
      </c>
      <c r="S38" s="42">
        <f>'DPO Geneva'!S38/'DPO Geneva per capita'!$AB$20*1000</f>
        <v>2.5831437310045884E-3</v>
      </c>
      <c r="T38" s="42">
        <f>'DPO Geneva'!T38/'DPO Geneva per capita'!$AB$21*1000</f>
        <v>2.6367935845408481E-3</v>
      </c>
      <c r="U38" s="42">
        <f>'DPO Geneva'!U38/'DPO Geneva per capita'!$AB$22*1000</f>
        <v>2.6465399324074475E-3</v>
      </c>
      <c r="V38" s="42">
        <f>'DPO Geneva'!V38/'DPO Geneva per capita'!$AB$23*1000</f>
        <v>2.6964768774601243E-3</v>
      </c>
    </row>
    <row r="39" spans="1:22" x14ac:dyDescent="0.35">
      <c r="A39" s="25" t="s">
        <v>37</v>
      </c>
      <c r="B39" s="16" t="s">
        <v>201</v>
      </c>
      <c r="C39" s="1"/>
      <c r="D39" s="42">
        <f>'DPO Geneva'!D39/'DPO Geneva per capita'!$AB$5*1000</f>
        <v>1.4972591175837085E-2</v>
      </c>
      <c r="E39" s="42">
        <f>'DPO Geneva'!E39/'DPO Geneva per capita'!$AB$6*1000</f>
        <v>1.92529762830531E-2</v>
      </c>
      <c r="F39" s="42">
        <f>'DPO Geneva'!F39/'DPO Geneva per capita'!$AB$7*1000</f>
        <v>1.2205419034412588E-2</v>
      </c>
      <c r="G39" s="42">
        <f>'DPO Geneva'!G39/'DPO Geneva per capita'!$AB$8*1000</f>
        <v>1.6302020819410845E-2</v>
      </c>
      <c r="H39" s="42">
        <f>'DPO Geneva'!H39/'DPO Geneva per capita'!$AB$9*1000</f>
        <v>1.0112362302622949E-2</v>
      </c>
      <c r="I39" s="42">
        <f>'DPO Geneva'!I39/'DPO Geneva per capita'!$AB$10*1000</f>
        <v>2.5633709377239168E-2</v>
      </c>
      <c r="J39" s="42">
        <f>'DPO Geneva'!J39/'DPO Geneva per capita'!$AB$11*1000</f>
        <v>1.8199092860312526E-2</v>
      </c>
      <c r="K39" s="42">
        <f>'DPO Geneva'!K39/'DPO Geneva per capita'!$AB$12*1000</f>
        <v>1.5980208054380635E-2</v>
      </c>
      <c r="L39" s="42">
        <f>'DPO Geneva'!L39/'DPO Geneva per capita'!$AB$13*1000</f>
        <v>2.6489414624485327E-2</v>
      </c>
      <c r="M39" s="42">
        <f>'DPO Geneva'!M39/'DPO Geneva per capita'!$AB$14*1000</f>
        <v>2.5288815447207329E-2</v>
      </c>
      <c r="N39" s="42">
        <f>'DPO Geneva'!N39/'DPO Geneva per capita'!$AB$15*1000</f>
        <v>1.26531306174136E-2</v>
      </c>
      <c r="O39" s="42">
        <f>'DPO Geneva'!O39/'DPO Geneva per capita'!$AB$16*1000</f>
        <v>8.2476323687498132E-3</v>
      </c>
      <c r="P39" s="42">
        <f>'DPO Geneva'!P39/'DPO Geneva per capita'!$AB$17*1000</f>
        <v>2.1294783305088626E-2</v>
      </c>
      <c r="Q39" s="42">
        <f>'DPO Geneva'!Q39/'DPO Geneva per capita'!$AB$18*1000</f>
        <v>2.447933623510776E-2</v>
      </c>
      <c r="R39" s="42">
        <f>'DPO Geneva'!R39/'DPO Geneva per capita'!$AB$19*1000</f>
        <v>1.7180757577159009E-2</v>
      </c>
      <c r="S39" s="42">
        <f>'DPO Geneva'!S39/'DPO Geneva per capita'!$AB$20*1000</f>
        <v>1.3040714167593738E-2</v>
      </c>
      <c r="T39" s="42">
        <f>'DPO Geneva'!T39/'DPO Geneva per capita'!$AB$21*1000</f>
        <v>8.3816249518959898E-3</v>
      </c>
      <c r="U39" s="42">
        <f>'DPO Geneva'!U39/'DPO Geneva per capita'!$AB$22*1000</f>
        <v>9.4750593810100179E-3</v>
      </c>
      <c r="V39" s="42">
        <f>'DPO Geneva'!V39/'DPO Geneva per capita'!$AB$23*1000</f>
        <v>1.0854930138652324E-2</v>
      </c>
    </row>
    <row r="40" spans="1:22" x14ac:dyDescent="0.35">
      <c r="A40" s="25" t="s">
        <v>38</v>
      </c>
      <c r="B40" s="16" t="s">
        <v>202</v>
      </c>
      <c r="C40" s="1"/>
      <c r="D40" s="42">
        <f>'DPO Geneva'!D40/'DPO Geneva per capita'!$AB$5*1000</f>
        <v>4.6950011374177437E-3</v>
      </c>
      <c r="E40" s="42">
        <f>'DPO Geneva'!E40/'DPO Geneva per capita'!$AB$6*1000</f>
        <v>4.729587685802685E-3</v>
      </c>
      <c r="F40" s="42">
        <f>'DPO Geneva'!F40/'DPO Geneva per capita'!$AB$7*1000</f>
        <v>4.738249427233358E-3</v>
      </c>
      <c r="G40" s="42">
        <f>'DPO Geneva'!G40/'DPO Geneva per capita'!$AB$8*1000</f>
        <v>4.9345287852165893E-3</v>
      </c>
      <c r="H40" s="42">
        <f>'DPO Geneva'!H40/'DPO Geneva per capita'!$AB$9*1000</f>
        <v>5.1432306943644006E-3</v>
      </c>
      <c r="I40" s="42">
        <f>'DPO Geneva'!I40/'DPO Geneva per capita'!$AB$10*1000</f>
        <v>5.445661557445771E-3</v>
      </c>
      <c r="J40" s="42">
        <f>'DPO Geneva'!J40/'DPO Geneva per capita'!$AB$11*1000</f>
        <v>5.6713911917313387E-3</v>
      </c>
      <c r="K40" s="42">
        <f>'DPO Geneva'!K40/'DPO Geneva per capita'!$AB$12*1000</f>
        <v>5.7630530814341916E-3</v>
      </c>
      <c r="L40" s="42">
        <f>'DPO Geneva'!L40/'DPO Geneva per capita'!$AB$13*1000</f>
        <v>5.9255265286599738E-3</v>
      </c>
      <c r="M40" s="42">
        <f>'DPO Geneva'!M40/'DPO Geneva per capita'!$AB$14*1000</f>
        <v>6.018159778629982E-3</v>
      </c>
      <c r="N40" s="42">
        <f>'DPO Geneva'!N40/'DPO Geneva per capita'!$AB$15*1000</f>
        <v>6.1464458917067696E-3</v>
      </c>
      <c r="O40" s="42">
        <f>'DPO Geneva'!O40/'DPO Geneva per capita'!$AB$16*1000</f>
        <v>6.3319553389723626E-3</v>
      </c>
      <c r="P40" s="42">
        <f>'DPO Geneva'!P40/'DPO Geneva per capita'!$AB$17*1000</f>
        <v>6.4677801480280267E-3</v>
      </c>
      <c r="Q40" s="42">
        <f>'DPO Geneva'!Q40/'DPO Geneva per capita'!$AB$18*1000</f>
        <v>6.5713189110547634E-3</v>
      </c>
      <c r="R40" s="42">
        <f>'DPO Geneva'!R40/'DPO Geneva per capita'!$AB$19*1000</f>
        <v>6.684547893388345E-3</v>
      </c>
      <c r="S40" s="42">
        <f>'DPO Geneva'!S40/'DPO Geneva per capita'!$AB$20*1000</f>
        <v>7.4218062627181601E-3</v>
      </c>
      <c r="T40" s="42">
        <f>'DPO Geneva'!T40/'DPO Geneva per capita'!$AB$21*1000</f>
        <v>8.1905791249939873E-3</v>
      </c>
      <c r="U40" s="42">
        <f>'DPO Geneva'!U40/'DPO Geneva per capita'!$AB$22*1000</f>
        <v>9.0362977410089265E-3</v>
      </c>
      <c r="V40" s="42">
        <f>'DPO Geneva'!V40/'DPO Geneva per capita'!$AB$23*1000</f>
        <v>9.735437948848508E-3</v>
      </c>
    </row>
    <row r="41" spans="1:22" x14ac:dyDescent="0.35">
      <c r="A41" s="25" t="s">
        <v>39</v>
      </c>
      <c r="B41" s="16" t="s">
        <v>203</v>
      </c>
      <c r="D41" s="33">
        <f>'DPO Geneva'!D41/'DPO Geneva per capita'!$AB$5*1000</f>
        <v>6.9397564039124155E-4</v>
      </c>
      <c r="E41" s="33">
        <f>'DPO Geneva'!E41/'DPO Geneva per capita'!$AB$6*1000</f>
        <v>7.0071000994938399E-4</v>
      </c>
      <c r="F41" s="33">
        <f>'DPO Geneva'!F41/'DPO Geneva per capita'!$AB$7*1000</f>
        <v>7.0274758703428879E-4</v>
      </c>
      <c r="G41" s="33">
        <f>'DPO Geneva'!G41/'DPO Geneva per capita'!$AB$8*1000</f>
        <v>7.0674226575257338E-4</v>
      </c>
      <c r="H41" s="33">
        <f>'DPO Geneva'!H41/'DPO Geneva per capita'!$AB$9*1000</f>
        <v>7.2323316542770777E-4</v>
      </c>
      <c r="I41" s="33">
        <f>'DPO Geneva'!I41/'DPO Geneva per capita'!$AB$10*1000</f>
        <v>7.2601845475367118E-4</v>
      </c>
      <c r="J41" s="33">
        <f>'DPO Geneva'!J41/'DPO Geneva per capita'!$AB$11*1000</f>
        <v>7.257259869648822E-4</v>
      </c>
      <c r="K41" s="33">
        <f>'DPO Geneva'!K41/'DPO Geneva per capita'!$AB$12*1000</f>
        <v>7.3362125328882899E-4</v>
      </c>
      <c r="L41" s="33">
        <f>'DPO Geneva'!L41/'DPO Geneva per capita'!$AB$13*1000</f>
        <v>7.3447188629742987E-4</v>
      </c>
      <c r="M41" s="33">
        <f>'DPO Geneva'!M41/'DPO Geneva per capita'!$AB$14*1000</f>
        <v>7.573990528036091E-4</v>
      </c>
      <c r="N41" s="33">
        <f>'DPO Geneva'!N41/'DPO Geneva per capita'!$AB$15*1000</f>
        <v>7.6669200046859296E-4</v>
      </c>
      <c r="O41" s="33">
        <f>'DPO Geneva'!O41/'DPO Geneva per capita'!$AB$16*1000</f>
        <v>7.7053599783267416E-4</v>
      </c>
      <c r="P41" s="33">
        <f>'DPO Geneva'!P41/'DPO Geneva per capita'!$AB$17*1000</f>
        <v>7.6141909260351583E-4</v>
      </c>
      <c r="Q41" s="33">
        <f>'DPO Geneva'!Q41/'DPO Geneva per capita'!$AB$18*1000</f>
        <v>7.542908133907763E-4</v>
      </c>
      <c r="R41" s="33">
        <f>'DPO Geneva'!R41/'DPO Geneva per capita'!$AB$19*1000</f>
        <v>7.4987894761418302E-4</v>
      </c>
      <c r="S41" s="33">
        <f>'DPO Geneva'!S41/'DPO Geneva per capita'!$AB$20*1000</f>
        <v>7.4928188492910241E-4</v>
      </c>
      <c r="T41" s="33">
        <f>'DPO Geneva'!T41/'DPO Geneva per capita'!$AB$21*1000</f>
        <v>7.8156261779903455E-4</v>
      </c>
      <c r="U41" s="33">
        <f>'DPO Geneva'!U41/'DPO Geneva per capita'!$AB$22*1000</f>
        <v>8.0850464486796289E-4</v>
      </c>
      <c r="V41" s="33">
        <f>'DPO Geneva'!V41/'DPO Geneva per capita'!$AB$23*1000</f>
        <v>8.4527191107067504E-4</v>
      </c>
    </row>
    <row r="42" spans="1:22" x14ac:dyDescent="0.35">
      <c r="A42" s="14"/>
      <c r="B42" s="14"/>
    </row>
    <row r="43" spans="1:22" x14ac:dyDescent="0.35">
      <c r="A43" s="14"/>
      <c r="B43" s="14"/>
    </row>
    <row r="44" spans="1:22" x14ac:dyDescent="0.35">
      <c r="A44" s="16" t="s">
        <v>91</v>
      </c>
      <c r="B44" s="14"/>
    </row>
    <row r="45" spans="1:22" x14ac:dyDescent="0.35">
      <c r="A45" s="17" t="s">
        <v>92</v>
      </c>
      <c r="B45" s="14"/>
    </row>
    <row r="46" spans="1:22" x14ac:dyDescent="0.35">
      <c r="A46" s="17" t="s">
        <v>93</v>
      </c>
      <c r="B46" s="14"/>
    </row>
    <row r="47" spans="1:22" x14ac:dyDescent="0.35">
      <c r="A47" s="16" t="s">
        <v>94</v>
      </c>
      <c r="B47" s="14"/>
    </row>
    <row r="48" spans="1:22" x14ac:dyDescent="0.35">
      <c r="A48" s="17" t="s">
        <v>95</v>
      </c>
      <c r="B48" s="14"/>
    </row>
  </sheetData>
  <mergeCells count="1">
    <mergeCell ref="A1:B1"/>
  </mergeCells>
  <conditionalFormatting sqref="C3 C5:V41">
    <cfRule type="containsBlanks" dxfId="1" priority="2">
      <formula>LEN(TRIM(C3))=0</formula>
    </cfRule>
  </conditionalFormatting>
  <conditionalFormatting sqref="C4">
    <cfRule type="containsBlanks" dxfId="0" priority="1">
      <formula>LEN(TRIM(C4))=0</formula>
    </cfRule>
  </conditionalFormatting>
  <hyperlinks>
    <hyperlink ref="X4" r:id="rId1" xr:uid="{86379E03-B79A-47C0-97AA-010D7D48B3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4"/>
  <sheetViews>
    <sheetView topLeftCell="A28" workbookViewId="0">
      <pane xSplit="4" topLeftCell="P1" activePane="topRight" state="frozen"/>
      <selection activeCell="A2" sqref="A2"/>
      <selection pane="topRight" activeCell="P9" sqref="P9"/>
    </sheetView>
  </sheetViews>
  <sheetFormatPr defaultRowHeight="14.5" x14ac:dyDescent="0.35"/>
  <cols>
    <col min="1" max="1" width="8.453125" customWidth="1"/>
    <col min="2" max="2" width="15.81640625" customWidth="1"/>
    <col min="3" max="3" width="8.36328125" customWidth="1"/>
    <col min="4" max="4" width="40.7265625" customWidth="1"/>
    <col min="5" max="23" width="11.54296875" customWidth="1"/>
  </cols>
  <sheetData>
    <row r="1" spans="1:23" ht="35.5" customHeight="1" x14ac:dyDescent="0.45">
      <c r="A1" s="52" t="s">
        <v>62</v>
      </c>
      <c r="B1" s="52"/>
      <c r="C1" s="52"/>
    </row>
    <row r="2" spans="1:23" x14ac:dyDescent="0.35">
      <c r="A2" s="55" t="s">
        <v>165</v>
      </c>
      <c r="B2" s="55"/>
      <c r="C2" s="55"/>
    </row>
    <row r="3" spans="1:23" x14ac:dyDescent="0.35">
      <c r="E3" s="1"/>
    </row>
    <row r="4" spans="1:23" x14ac:dyDescent="0.35">
      <c r="A4" s="7"/>
      <c r="B4" s="7"/>
      <c r="C4" s="7"/>
      <c r="D4" s="7"/>
      <c r="E4" s="6" t="s">
        <v>114</v>
      </c>
      <c r="F4" s="6" t="s">
        <v>113</v>
      </c>
      <c r="G4" s="6" t="s">
        <v>112</v>
      </c>
      <c r="H4" s="6" t="s">
        <v>111</v>
      </c>
      <c r="I4" s="6" t="s">
        <v>110</v>
      </c>
      <c r="J4" s="6" t="s">
        <v>109</v>
      </c>
      <c r="K4" s="6" t="s">
        <v>108</v>
      </c>
      <c r="L4" s="6" t="s">
        <v>107</v>
      </c>
      <c r="M4" s="6" t="s">
        <v>106</v>
      </c>
      <c r="N4" s="6" t="s">
        <v>105</v>
      </c>
      <c r="O4" s="6" t="s">
        <v>104</v>
      </c>
      <c r="P4" s="6" t="s">
        <v>103</v>
      </c>
      <c r="Q4" s="6" t="s">
        <v>102</v>
      </c>
      <c r="R4" s="6" t="s">
        <v>101</v>
      </c>
      <c r="S4" s="6" t="s">
        <v>100</v>
      </c>
      <c r="T4" s="6" t="s">
        <v>99</v>
      </c>
      <c r="U4" s="6" t="s">
        <v>98</v>
      </c>
      <c r="V4" s="6" t="s">
        <v>97</v>
      </c>
      <c r="W4" s="6" t="s">
        <v>0</v>
      </c>
    </row>
    <row r="5" spans="1:23" ht="15.5" x14ac:dyDescent="0.35">
      <c r="A5" s="6" t="s">
        <v>1</v>
      </c>
      <c r="B5" s="6" t="s">
        <v>122</v>
      </c>
      <c r="C5" s="6" t="s">
        <v>204</v>
      </c>
      <c r="D5" s="6" t="s">
        <v>123</v>
      </c>
      <c r="E5" s="51">
        <v>58297.127</v>
      </c>
      <c r="F5" s="51">
        <v>60028.059000000001</v>
      </c>
      <c r="G5" s="51">
        <v>58108.353000000003</v>
      </c>
      <c r="H5" s="51">
        <v>58781.146999999997</v>
      </c>
      <c r="I5" s="51">
        <v>59176.792999999998</v>
      </c>
      <c r="J5" s="51">
        <v>59911.726999999999</v>
      </c>
      <c r="K5" s="51">
        <v>59939.464</v>
      </c>
      <c r="L5" s="51">
        <v>57633.756999999998</v>
      </c>
      <c r="M5" s="51">
        <v>59564.646000000001</v>
      </c>
      <c r="N5" s="51">
        <v>58294.273000000001</v>
      </c>
      <c r="O5" s="51">
        <v>60506.847000000002</v>
      </c>
      <c r="P5" s="51">
        <v>56535.55</v>
      </c>
      <c r="Q5" s="51">
        <v>58526.535000000003</v>
      </c>
      <c r="R5" s="51">
        <v>59947.213000000003</v>
      </c>
      <c r="S5" s="51">
        <v>55385.379000000001</v>
      </c>
      <c r="T5" s="51">
        <v>55997.374000000003</v>
      </c>
      <c r="U5" s="51">
        <v>57120.887999999999</v>
      </c>
      <c r="V5" s="51">
        <v>56554.66</v>
      </c>
      <c r="W5" s="51">
        <v>55218.453999999998</v>
      </c>
    </row>
    <row r="6" spans="1:23" x14ac:dyDescent="0.35">
      <c r="A6" s="7"/>
      <c r="B6" s="7"/>
      <c r="C6" s="25">
        <v>1</v>
      </c>
      <c r="D6" s="16" t="s">
        <v>167</v>
      </c>
      <c r="E6" s="47">
        <v>54075.339</v>
      </c>
      <c r="F6" s="47">
        <v>55845.440000000002</v>
      </c>
      <c r="G6" s="47">
        <v>53946.192000000003</v>
      </c>
      <c r="H6" s="47">
        <v>54711.173999999999</v>
      </c>
      <c r="I6" s="47">
        <v>55034.756999999998</v>
      </c>
      <c r="J6" s="47">
        <v>55678.178999999996</v>
      </c>
      <c r="K6" s="47">
        <v>55691.042999999998</v>
      </c>
      <c r="L6" s="47">
        <v>53577.563000000002</v>
      </c>
      <c r="M6" s="47">
        <v>55421.748</v>
      </c>
      <c r="N6" s="47">
        <v>54053.423999999999</v>
      </c>
      <c r="O6" s="47">
        <v>56126.904000000002</v>
      </c>
      <c r="P6" s="47">
        <v>52393.402999999998</v>
      </c>
      <c r="Q6" s="47">
        <v>54341.074000000001</v>
      </c>
      <c r="R6" s="47">
        <v>55723.758999999998</v>
      </c>
      <c r="S6" s="47">
        <v>51370.749000000003</v>
      </c>
      <c r="T6" s="47">
        <v>51939.534</v>
      </c>
      <c r="U6" s="47">
        <v>53085.375</v>
      </c>
      <c r="V6" s="47">
        <v>52458.205000000002</v>
      </c>
      <c r="W6" s="47">
        <v>51193.788999999997</v>
      </c>
    </row>
    <row r="7" spans="1:23" x14ac:dyDescent="0.35">
      <c r="A7" s="7"/>
      <c r="B7" s="7"/>
      <c r="C7" s="25" t="s">
        <v>3</v>
      </c>
      <c r="D7" s="16" t="s">
        <v>168</v>
      </c>
      <c r="E7" s="26">
        <v>53294.309000000001</v>
      </c>
      <c r="F7" s="26">
        <v>55086.232000000004</v>
      </c>
      <c r="G7" s="26">
        <v>53223.673000000003</v>
      </c>
      <c r="H7" s="26">
        <v>54011.144</v>
      </c>
      <c r="I7" s="26">
        <v>54358.19</v>
      </c>
      <c r="J7" s="26">
        <v>55019.635000000002</v>
      </c>
      <c r="K7" s="26">
        <v>55058.2</v>
      </c>
      <c r="L7" s="26">
        <v>52967.874000000003</v>
      </c>
      <c r="M7" s="26">
        <v>54820.36</v>
      </c>
      <c r="N7" s="26">
        <v>53480.345000000001</v>
      </c>
      <c r="O7" s="26">
        <v>55564.048999999999</v>
      </c>
      <c r="P7" s="26">
        <v>51858.201000000001</v>
      </c>
      <c r="Q7" s="26">
        <v>53813.14</v>
      </c>
      <c r="R7" s="26">
        <v>55206.033000000003</v>
      </c>
      <c r="S7" s="26">
        <v>50879.701999999997</v>
      </c>
      <c r="T7" s="26">
        <v>51458.815000000002</v>
      </c>
      <c r="U7" s="26">
        <v>52611.686000000002</v>
      </c>
      <c r="V7" s="26">
        <v>51994.845000000001</v>
      </c>
      <c r="W7" s="26">
        <v>50739.764999999999</v>
      </c>
    </row>
    <row r="8" spans="1:23" x14ac:dyDescent="0.35">
      <c r="A8" s="7"/>
      <c r="B8" s="7"/>
      <c r="C8" s="25" t="s">
        <v>4</v>
      </c>
      <c r="D8" s="16" t="s">
        <v>169</v>
      </c>
      <c r="E8" s="26">
        <v>5140.8599999999997</v>
      </c>
      <c r="F8" s="26">
        <v>5449.866</v>
      </c>
      <c r="G8" s="26">
        <v>5408.3860000000004</v>
      </c>
      <c r="H8" s="26">
        <v>5653.6760000000004</v>
      </c>
      <c r="I8" s="26">
        <v>5744.33</v>
      </c>
      <c r="J8" s="26">
        <v>5938.4719999999998</v>
      </c>
      <c r="K8" s="26">
        <v>6214.6580000000004</v>
      </c>
      <c r="L8" s="26">
        <v>6115.098</v>
      </c>
      <c r="M8" s="26">
        <v>6519.4830000000002</v>
      </c>
      <c r="N8" s="26">
        <v>6538.7430000000004</v>
      </c>
      <c r="O8" s="26">
        <v>6960.366</v>
      </c>
      <c r="P8" s="26">
        <v>6528.9049999999997</v>
      </c>
      <c r="Q8" s="26">
        <v>7084.46</v>
      </c>
      <c r="R8" s="26">
        <v>7452.8320000000003</v>
      </c>
      <c r="S8" s="26">
        <v>6901.31</v>
      </c>
      <c r="T8" s="26">
        <v>7183.3270000000002</v>
      </c>
      <c r="U8" s="26">
        <v>7750.7259999999997</v>
      </c>
      <c r="V8" s="26">
        <v>8010.3739999999998</v>
      </c>
      <c r="W8" s="26">
        <v>7896.97</v>
      </c>
    </row>
    <row r="9" spans="1:23" x14ac:dyDescent="0.35">
      <c r="A9" s="7"/>
      <c r="B9" s="7"/>
      <c r="C9" s="25" t="s">
        <v>5</v>
      </c>
      <c r="D9" s="16" t="s">
        <v>170</v>
      </c>
      <c r="E9" s="26">
        <v>48153.449000000001</v>
      </c>
      <c r="F9" s="26">
        <v>49636.366000000002</v>
      </c>
      <c r="G9" s="26">
        <v>47815.288</v>
      </c>
      <c r="H9" s="26">
        <v>48357.468000000001</v>
      </c>
      <c r="I9" s="26">
        <v>48613.860999999997</v>
      </c>
      <c r="J9" s="26">
        <v>49081.163</v>
      </c>
      <c r="K9" s="26">
        <v>48843.542999999998</v>
      </c>
      <c r="L9" s="26">
        <v>46852.775999999998</v>
      </c>
      <c r="M9" s="26">
        <v>48300.877</v>
      </c>
      <c r="N9" s="26">
        <v>46941.601999999999</v>
      </c>
      <c r="O9" s="26">
        <v>48603.682999999997</v>
      </c>
      <c r="P9" s="26">
        <v>45329.294999999998</v>
      </c>
      <c r="Q9" s="26">
        <v>46728.678999999996</v>
      </c>
      <c r="R9" s="26">
        <v>47753.201000000001</v>
      </c>
      <c r="S9" s="26">
        <v>43978.392</v>
      </c>
      <c r="T9" s="26">
        <v>44275.487999999998</v>
      </c>
      <c r="U9" s="26">
        <v>44860.959999999999</v>
      </c>
      <c r="V9" s="26">
        <v>43984.470999999998</v>
      </c>
      <c r="W9" s="26">
        <v>42842.796000000002</v>
      </c>
    </row>
    <row r="10" spans="1:23" x14ac:dyDescent="0.35">
      <c r="A10" s="7"/>
      <c r="B10" s="7"/>
      <c r="C10" s="25" t="s">
        <v>6</v>
      </c>
      <c r="D10" s="16" t="s">
        <v>171</v>
      </c>
      <c r="E10" s="26">
        <v>181.43899999999999</v>
      </c>
      <c r="F10" s="26">
        <v>182.958</v>
      </c>
      <c r="G10" s="26">
        <v>181.79</v>
      </c>
      <c r="H10" s="26">
        <v>178.81</v>
      </c>
      <c r="I10" s="26">
        <v>177.48599999999999</v>
      </c>
      <c r="J10" s="26">
        <v>177.542</v>
      </c>
      <c r="K10" s="26">
        <v>177.767</v>
      </c>
      <c r="L10" s="26">
        <v>177.03100000000001</v>
      </c>
      <c r="M10" s="26">
        <v>179.565</v>
      </c>
      <c r="N10" s="26">
        <v>176.17400000000001</v>
      </c>
      <c r="O10" s="26">
        <v>174.988</v>
      </c>
      <c r="P10" s="26">
        <v>172.72200000000001</v>
      </c>
      <c r="Q10" s="26">
        <v>171.65199999999999</v>
      </c>
      <c r="R10" s="26">
        <v>169.45400000000001</v>
      </c>
      <c r="S10" s="26">
        <v>168.923</v>
      </c>
      <c r="T10" s="26">
        <v>167.857</v>
      </c>
      <c r="U10" s="26">
        <v>166.69</v>
      </c>
      <c r="V10" s="26">
        <v>164.64599999999999</v>
      </c>
      <c r="W10" s="26">
        <v>163.85300000000001</v>
      </c>
    </row>
    <row r="11" spans="1:23" x14ac:dyDescent="0.35">
      <c r="A11" s="7"/>
      <c r="B11" s="7"/>
      <c r="C11" s="25" t="s">
        <v>7</v>
      </c>
      <c r="D11" s="16" t="s">
        <v>172</v>
      </c>
      <c r="E11" s="26">
        <v>3.9260000000000002</v>
      </c>
      <c r="F11" s="26">
        <v>3.8530000000000002</v>
      </c>
      <c r="G11" s="26">
        <v>4.1420000000000003</v>
      </c>
      <c r="H11" s="26">
        <v>3.7679999999999998</v>
      </c>
      <c r="I11" s="26">
        <v>3.5459999999999998</v>
      </c>
      <c r="J11" s="26">
        <v>3.5950000000000002</v>
      </c>
      <c r="K11" s="26">
        <v>3.53</v>
      </c>
      <c r="L11" s="26">
        <v>3.5680000000000001</v>
      </c>
      <c r="M11" s="26">
        <v>3.3330000000000002</v>
      </c>
      <c r="N11" s="26">
        <v>3.0219999999999998</v>
      </c>
      <c r="O11" s="26">
        <v>3.3330000000000002</v>
      </c>
      <c r="P11" s="26">
        <v>3.2360000000000002</v>
      </c>
      <c r="Q11" s="26">
        <v>3.1960000000000002</v>
      </c>
      <c r="R11" s="26">
        <v>3.242</v>
      </c>
      <c r="S11" s="26">
        <v>2.91</v>
      </c>
      <c r="T11" s="26">
        <v>3.2309999999999999</v>
      </c>
      <c r="U11" s="26">
        <v>3.1269999999999998</v>
      </c>
      <c r="V11" s="26">
        <v>3.6659999999999999</v>
      </c>
      <c r="W11" s="26">
        <v>3.3410000000000002</v>
      </c>
    </row>
    <row r="12" spans="1:23" x14ac:dyDescent="0.35">
      <c r="A12" s="7"/>
      <c r="B12" s="7"/>
      <c r="C12" s="25" t="s">
        <v>8</v>
      </c>
      <c r="D12" s="16" t="s">
        <v>173</v>
      </c>
      <c r="E12" s="26">
        <v>118.89</v>
      </c>
      <c r="F12" s="26">
        <v>115.27800000000001</v>
      </c>
      <c r="G12" s="26">
        <v>109.599</v>
      </c>
      <c r="H12" s="26">
        <v>106.28700000000001</v>
      </c>
      <c r="I12" s="26">
        <v>104.23099999999999</v>
      </c>
      <c r="J12" s="26">
        <v>103.59</v>
      </c>
      <c r="K12" s="26">
        <v>102.188</v>
      </c>
      <c r="L12" s="26">
        <v>101.67400000000001</v>
      </c>
      <c r="M12" s="26">
        <v>101.762</v>
      </c>
      <c r="N12" s="26">
        <v>96.277000000000001</v>
      </c>
      <c r="O12" s="26">
        <v>96.858999999999995</v>
      </c>
      <c r="P12" s="26">
        <v>96.283000000000001</v>
      </c>
      <c r="Q12" s="26">
        <v>97.823999999999998</v>
      </c>
      <c r="R12" s="26">
        <v>98.278999999999996</v>
      </c>
      <c r="S12" s="26">
        <v>95.227000000000004</v>
      </c>
      <c r="T12" s="26">
        <v>94.997</v>
      </c>
      <c r="U12" s="26">
        <v>95.620999999999995</v>
      </c>
      <c r="V12" s="26">
        <v>94.454999999999998</v>
      </c>
      <c r="W12" s="26">
        <v>93.308000000000007</v>
      </c>
    </row>
    <row r="13" spans="1:23" x14ac:dyDescent="0.35">
      <c r="A13" s="7"/>
      <c r="B13" s="7"/>
      <c r="C13" s="25" t="s">
        <v>9</v>
      </c>
      <c r="D13" s="16" t="s">
        <v>174</v>
      </c>
      <c r="E13" s="26">
        <v>0.35799999999999998</v>
      </c>
      <c r="F13" s="26">
        <v>0.40799999999999997</v>
      </c>
      <c r="G13" s="26">
        <v>0.46899999999999997</v>
      </c>
      <c r="H13" s="26">
        <v>0.45200000000000001</v>
      </c>
      <c r="I13" s="26">
        <v>0.496</v>
      </c>
      <c r="J13" s="26">
        <v>0.52300000000000002</v>
      </c>
      <c r="K13" s="26">
        <v>0.55100000000000005</v>
      </c>
      <c r="L13" s="26">
        <v>0.59599999999999997</v>
      </c>
      <c r="M13" s="26">
        <v>0.59699999999999998</v>
      </c>
      <c r="N13" s="26">
        <v>0.59</v>
      </c>
      <c r="O13" s="26">
        <v>0.60499999999999998</v>
      </c>
      <c r="P13" s="26">
        <v>0.64800000000000002</v>
      </c>
      <c r="Q13" s="26">
        <v>0.68</v>
      </c>
      <c r="R13" s="26">
        <v>0.69299999999999995</v>
      </c>
      <c r="S13" s="26">
        <v>0.70899999999999996</v>
      </c>
      <c r="T13" s="26">
        <v>0.71299999999999997</v>
      </c>
      <c r="U13" s="26">
        <v>0.70099999999999996</v>
      </c>
      <c r="V13" s="26">
        <v>0.70799999999999996</v>
      </c>
      <c r="W13" s="26">
        <v>0.71299999999999997</v>
      </c>
    </row>
    <row r="14" spans="1:23" x14ac:dyDescent="0.35">
      <c r="A14" s="7"/>
      <c r="B14" s="7"/>
      <c r="C14" s="25" t="s">
        <v>10</v>
      </c>
      <c r="D14" s="16" t="s">
        <v>175</v>
      </c>
      <c r="E14" s="26">
        <v>7.0000000000000001E-3</v>
      </c>
      <c r="F14" s="26">
        <v>4.0000000000000001E-3</v>
      </c>
      <c r="G14" s="26">
        <v>4.0000000000000001E-3</v>
      </c>
      <c r="H14" s="26">
        <v>8.0000000000000002E-3</v>
      </c>
      <c r="I14" s="26">
        <v>8.0000000000000002E-3</v>
      </c>
      <c r="J14" s="26">
        <v>6.0000000000000001E-3</v>
      </c>
      <c r="K14" s="26">
        <v>7.0000000000000001E-3</v>
      </c>
      <c r="L14" s="26">
        <v>6.0000000000000001E-3</v>
      </c>
      <c r="M14" s="26">
        <v>5.0000000000000001E-3</v>
      </c>
      <c r="N14" s="26">
        <v>4.0000000000000001E-3</v>
      </c>
      <c r="O14" s="26">
        <v>4.0000000000000001E-3</v>
      </c>
      <c r="P14" s="26">
        <v>4.0000000000000001E-3</v>
      </c>
      <c r="Q14" s="26">
        <v>4.0000000000000001E-3</v>
      </c>
      <c r="R14" s="26">
        <v>3.0000000000000001E-3</v>
      </c>
      <c r="S14" s="26">
        <v>2E-3</v>
      </c>
      <c r="T14" s="26">
        <v>3.0000000000000001E-3</v>
      </c>
      <c r="U14" s="26">
        <v>2E-3</v>
      </c>
      <c r="V14" s="26">
        <v>3.0000000000000001E-3</v>
      </c>
      <c r="W14" s="26">
        <v>4.0000000000000001E-3</v>
      </c>
    </row>
    <row r="15" spans="1:23" x14ac:dyDescent="0.35">
      <c r="A15" s="7"/>
      <c r="B15" s="7"/>
      <c r="C15" s="25" t="s">
        <v>11</v>
      </c>
      <c r="D15" s="16" t="s">
        <v>176</v>
      </c>
      <c r="E15" s="26">
        <v>7.0000000000000001E-3</v>
      </c>
      <c r="F15" s="26">
        <v>7.0000000000000001E-3</v>
      </c>
      <c r="G15" s="26">
        <v>7.0000000000000001E-3</v>
      </c>
      <c r="H15" s="26">
        <v>7.0000000000000001E-3</v>
      </c>
      <c r="I15" s="26">
        <v>8.0000000000000002E-3</v>
      </c>
      <c r="J15" s="26">
        <v>8.9999999999999993E-3</v>
      </c>
      <c r="K15" s="26">
        <v>8.9999999999999993E-3</v>
      </c>
      <c r="L15" s="26">
        <v>8.0000000000000002E-3</v>
      </c>
      <c r="M15" s="26">
        <v>0.01</v>
      </c>
      <c r="N15" s="26">
        <v>8.0000000000000002E-3</v>
      </c>
      <c r="O15" s="26">
        <v>7.0000000000000001E-3</v>
      </c>
      <c r="P15" s="26">
        <v>7.0000000000000001E-3</v>
      </c>
      <c r="Q15" s="26">
        <v>0.01</v>
      </c>
      <c r="R15" s="26">
        <v>1.2E-2</v>
      </c>
      <c r="S15" s="26">
        <v>1.2E-2</v>
      </c>
      <c r="T15" s="26">
        <v>1.0999999999999999E-2</v>
      </c>
      <c r="U15" s="26">
        <v>8.9999999999999993E-3</v>
      </c>
      <c r="V15" s="26">
        <v>8.9999999999999993E-3</v>
      </c>
      <c r="W15" s="26">
        <v>7.0000000000000001E-3</v>
      </c>
    </row>
    <row r="16" spans="1:23" x14ac:dyDescent="0.35">
      <c r="A16" s="7"/>
      <c r="B16" s="7"/>
      <c r="C16" s="25" t="s">
        <v>12</v>
      </c>
      <c r="D16" s="16" t="s">
        <v>177</v>
      </c>
      <c r="E16" s="26">
        <v>377.274</v>
      </c>
      <c r="F16" s="26">
        <v>360.25900000000001</v>
      </c>
      <c r="G16" s="26">
        <v>337.89499999999998</v>
      </c>
      <c r="H16" s="26">
        <v>325.94499999999999</v>
      </c>
      <c r="I16" s="26">
        <v>310.06700000000001</v>
      </c>
      <c r="J16" s="26">
        <v>296.86900000000003</v>
      </c>
      <c r="K16" s="26">
        <v>276.64400000000001</v>
      </c>
      <c r="L16" s="26">
        <v>259.69400000000002</v>
      </c>
      <c r="M16" s="26">
        <v>250.96</v>
      </c>
      <c r="N16" s="26">
        <v>236.61</v>
      </c>
      <c r="O16" s="26">
        <v>229.636</v>
      </c>
      <c r="P16" s="26">
        <v>209.965</v>
      </c>
      <c r="Q16" s="26">
        <v>203.25700000000001</v>
      </c>
      <c r="R16" s="26">
        <v>196.749</v>
      </c>
      <c r="S16" s="26">
        <v>177.83</v>
      </c>
      <c r="T16" s="26">
        <v>171.99700000000001</v>
      </c>
      <c r="U16" s="26">
        <v>167.35499999999999</v>
      </c>
      <c r="V16" s="26">
        <v>161.024</v>
      </c>
      <c r="W16" s="26">
        <v>155.01499999999999</v>
      </c>
    </row>
    <row r="17" spans="1:23" x14ac:dyDescent="0.35">
      <c r="A17" s="7"/>
      <c r="B17" s="7"/>
      <c r="C17" s="25" t="s">
        <v>13</v>
      </c>
      <c r="D17" s="16" t="s">
        <v>178</v>
      </c>
      <c r="E17" s="26">
        <v>63.241</v>
      </c>
      <c r="F17" s="26">
        <v>60.207999999999998</v>
      </c>
      <c r="G17" s="26">
        <v>55.597999999999999</v>
      </c>
      <c r="H17" s="26">
        <v>52.168999999999997</v>
      </c>
      <c r="I17" s="26">
        <v>49.015000000000001</v>
      </c>
      <c r="J17" s="26">
        <v>46.225000000000001</v>
      </c>
      <c r="K17" s="26">
        <v>43.265000000000001</v>
      </c>
      <c r="L17" s="26">
        <v>40.465000000000003</v>
      </c>
      <c r="M17" s="26">
        <v>38.520000000000003</v>
      </c>
      <c r="N17" s="26">
        <v>35.851999999999997</v>
      </c>
      <c r="O17" s="26">
        <v>33.058999999999997</v>
      </c>
      <c r="P17" s="26">
        <v>30.806999999999999</v>
      </c>
      <c r="Q17" s="26">
        <v>29.591000000000001</v>
      </c>
      <c r="R17" s="26">
        <v>28.451000000000001</v>
      </c>
      <c r="S17" s="26">
        <v>26.315000000000001</v>
      </c>
      <c r="T17" s="26">
        <v>24.856999999999999</v>
      </c>
      <c r="U17" s="26">
        <v>23.741</v>
      </c>
      <c r="V17" s="26">
        <v>22.76</v>
      </c>
      <c r="W17" s="26">
        <v>22.068999999999999</v>
      </c>
    </row>
    <row r="18" spans="1:23" x14ac:dyDescent="0.35">
      <c r="A18" s="7"/>
      <c r="B18" s="7"/>
      <c r="C18" s="25" t="s">
        <v>14</v>
      </c>
      <c r="D18" s="16" t="s">
        <v>179</v>
      </c>
      <c r="E18" s="26">
        <v>18.074999999999999</v>
      </c>
      <c r="F18" s="26">
        <v>18.827999999999999</v>
      </c>
      <c r="G18" s="26">
        <v>16.495999999999999</v>
      </c>
      <c r="H18" s="26">
        <v>16.545999999999999</v>
      </c>
      <c r="I18" s="26">
        <v>16.219000000000001</v>
      </c>
      <c r="J18" s="26">
        <v>15.254</v>
      </c>
      <c r="K18" s="26">
        <v>14.603999999999999</v>
      </c>
      <c r="L18" s="26">
        <v>13.000999999999999</v>
      </c>
      <c r="M18" s="26">
        <v>13.241</v>
      </c>
      <c r="N18" s="26">
        <v>11.789</v>
      </c>
      <c r="O18" s="26">
        <v>11.912000000000001</v>
      </c>
      <c r="P18" s="26">
        <v>10.096</v>
      </c>
      <c r="Q18" s="26">
        <v>10.464</v>
      </c>
      <c r="R18" s="26">
        <v>9.8379999999999992</v>
      </c>
      <c r="S18" s="26">
        <v>9.1750000000000007</v>
      </c>
      <c r="T18" s="26">
        <v>7.6369999999999996</v>
      </c>
      <c r="U18" s="26">
        <v>7.2229999999999999</v>
      </c>
      <c r="V18" s="26">
        <v>7.0389999999999997</v>
      </c>
      <c r="W18" s="26">
        <v>7.1070000000000002</v>
      </c>
    </row>
    <row r="19" spans="1:23" x14ac:dyDescent="0.35">
      <c r="A19" s="7"/>
      <c r="B19" s="7"/>
      <c r="C19" s="25" t="s">
        <v>15</v>
      </c>
      <c r="D19" s="16" t="s">
        <v>180</v>
      </c>
      <c r="E19" s="26">
        <v>7.0419999999999998</v>
      </c>
      <c r="F19" s="26">
        <v>6.9240000000000004</v>
      </c>
      <c r="G19" s="26">
        <v>6.7480000000000002</v>
      </c>
      <c r="H19" s="26">
        <v>6.3940000000000001</v>
      </c>
      <c r="I19" s="26">
        <v>6.125</v>
      </c>
      <c r="J19" s="26">
        <v>5.8559999999999999</v>
      </c>
      <c r="K19" s="26">
        <v>5.5620000000000003</v>
      </c>
      <c r="L19" s="26">
        <v>5.4119999999999999</v>
      </c>
      <c r="M19" s="26">
        <v>5.1989999999999998</v>
      </c>
      <c r="N19" s="26">
        <v>4.99</v>
      </c>
      <c r="O19" s="26">
        <v>4.7729999999999997</v>
      </c>
      <c r="P19" s="26">
        <v>4.5389999999999997</v>
      </c>
      <c r="Q19" s="26">
        <v>4.3129999999999997</v>
      </c>
      <c r="R19" s="26">
        <v>4.0629999999999997</v>
      </c>
      <c r="S19" s="26">
        <v>3.9140000000000001</v>
      </c>
      <c r="T19" s="26">
        <v>3.6749999999999998</v>
      </c>
      <c r="U19" s="26">
        <v>3.609</v>
      </c>
      <c r="V19" s="26">
        <v>3.5390000000000001</v>
      </c>
      <c r="W19" s="26">
        <v>3.431</v>
      </c>
    </row>
    <row r="20" spans="1:23" x14ac:dyDescent="0.35">
      <c r="A20" s="7"/>
      <c r="B20" s="7"/>
      <c r="C20" s="25" t="s">
        <v>16</v>
      </c>
      <c r="D20" s="16" t="s">
        <v>181</v>
      </c>
      <c r="E20" s="26">
        <v>3.7999999999999999E-2</v>
      </c>
      <c r="F20" s="26">
        <v>3.4000000000000002E-2</v>
      </c>
      <c r="G20" s="26">
        <v>0.03</v>
      </c>
      <c r="H20" s="26">
        <v>2.7E-2</v>
      </c>
      <c r="I20" s="26">
        <v>2.7E-2</v>
      </c>
      <c r="J20" s="26">
        <v>2.5000000000000001E-2</v>
      </c>
      <c r="K20" s="26">
        <v>2.3E-2</v>
      </c>
      <c r="L20" s="26">
        <v>2.4E-2</v>
      </c>
      <c r="M20" s="26">
        <v>2.3E-2</v>
      </c>
      <c r="N20" s="26">
        <v>2.1999999999999999E-2</v>
      </c>
      <c r="O20" s="26">
        <v>2.1999999999999999E-2</v>
      </c>
      <c r="P20" s="26">
        <v>2.1000000000000001E-2</v>
      </c>
      <c r="Q20" s="26">
        <v>2.1000000000000001E-2</v>
      </c>
      <c r="R20" s="26">
        <v>2.1000000000000001E-2</v>
      </c>
      <c r="S20" s="26">
        <v>1.9E-2</v>
      </c>
      <c r="T20" s="26">
        <v>1.7999999999999999E-2</v>
      </c>
      <c r="U20" s="26">
        <v>1.7999999999999999E-2</v>
      </c>
      <c r="V20" s="26">
        <v>1.7999999999999999E-2</v>
      </c>
      <c r="W20" s="26">
        <v>1.7999999999999999E-2</v>
      </c>
    </row>
    <row r="21" spans="1:23" x14ac:dyDescent="0.35">
      <c r="A21" s="7"/>
      <c r="B21" s="7"/>
      <c r="C21" s="25" t="s">
        <v>17</v>
      </c>
      <c r="D21" s="16" t="s">
        <v>182</v>
      </c>
      <c r="E21" s="26">
        <v>8.0000000000000002E-3</v>
      </c>
      <c r="F21" s="26">
        <v>8.0000000000000002E-3</v>
      </c>
      <c r="G21" s="26">
        <v>8.0000000000000002E-3</v>
      </c>
      <c r="H21" s="26">
        <v>8.0000000000000002E-3</v>
      </c>
      <c r="I21" s="26">
        <v>8.0000000000000002E-3</v>
      </c>
      <c r="J21" s="26">
        <v>7.0000000000000001E-3</v>
      </c>
      <c r="K21" s="26">
        <v>7.0000000000000001E-3</v>
      </c>
      <c r="L21" s="26">
        <v>6.0000000000000001E-3</v>
      </c>
      <c r="M21" s="26">
        <v>6.0000000000000001E-3</v>
      </c>
      <c r="N21" s="26">
        <v>6.0000000000000001E-3</v>
      </c>
      <c r="O21" s="26">
        <v>6.0000000000000001E-3</v>
      </c>
      <c r="P21" s="26">
        <v>4.0000000000000001E-3</v>
      </c>
      <c r="Q21" s="26">
        <v>4.0000000000000001E-3</v>
      </c>
      <c r="R21" s="26">
        <v>4.0000000000000001E-3</v>
      </c>
      <c r="S21" s="26">
        <v>3.0000000000000001E-3</v>
      </c>
      <c r="T21" s="26">
        <v>3.0000000000000001E-3</v>
      </c>
      <c r="U21" s="26">
        <v>3.0000000000000001E-3</v>
      </c>
      <c r="V21" s="26">
        <v>3.0000000000000001E-3</v>
      </c>
      <c r="W21" s="26">
        <v>3.0000000000000001E-3</v>
      </c>
    </row>
    <row r="22" spans="1:23" x14ac:dyDescent="0.35">
      <c r="A22" s="7"/>
      <c r="B22" s="7"/>
      <c r="C22" s="25" t="s">
        <v>18</v>
      </c>
      <c r="D22" s="16" t="s">
        <v>183</v>
      </c>
      <c r="E22" s="26">
        <v>10.725</v>
      </c>
      <c r="F22" s="26">
        <v>10.439</v>
      </c>
      <c r="G22" s="26">
        <v>9.7319999999999993</v>
      </c>
      <c r="H22" s="26">
        <v>9.6110000000000007</v>
      </c>
      <c r="I22" s="26">
        <v>9.33</v>
      </c>
      <c r="J22" s="26">
        <v>9.0429999999999993</v>
      </c>
      <c r="K22" s="26">
        <v>8.6859999999999999</v>
      </c>
      <c r="L22" s="26">
        <v>8.2040000000000006</v>
      </c>
      <c r="M22" s="26">
        <v>8.1660000000000004</v>
      </c>
      <c r="N22" s="26">
        <v>7.7359999999999998</v>
      </c>
      <c r="O22" s="26">
        <v>7.6529999999999996</v>
      </c>
      <c r="P22" s="26">
        <v>6.8689999999999998</v>
      </c>
      <c r="Q22" s="26">
        <v>6.9180000000000001</v>
      </c>
      <c r="R22" s="26">
        <v>6.9180000000000001</v>
      </c>
      <c r="S22" s="26">
        <v>6.008</v>
      </c>
      <c r="T22" s="26">
        <v>5.72</v>
      </c>
      <c r="U22" s="26">
        <v>5.5880000000000001</v>
      </c>
      <c r="V22" s="26">
        <v>5.4909999999999997</v>
      </c>
      <c r="W22" s="26">
        <v>5.1559999999999997</v>
      </c>
    </row>
    <row r="23" spans="1:23" x14ac:dyDescent="0.35">
      <c r="A23" s="7"/>
      <c r="B23" s="7"/>
      <c r="C23" s="25" t="s">
        <v>19</v>
      </c>
      <c r="D23" s="16" t="s">
        <v>184</v>
      </c>
      <c r="E23" s="27" t="s">
        <v>21</v>
      </c>
      <c r="F23" s="27" t="s">
        <v>21</v>
      </c>
      <c r="G23" s="27" t="s">
        <v>21</v>
      </c>
      <c r="H23" s="27" t="s">
        <v>21</v>
      </c>
      <c r="I23" s="27" t="s">
        <v>21</v>
      </c>
      <c r="J23" s="27" t="s">
        <v>21</v>
      </c>
      <c r="K23" s="27" t="s">
        <v>21</v>
      </c>
      <c r="L23" s="27" t="s">
        <v>21</v>
      </c>
      <c r="M23" s="26">
        <v>0</v>
      </c>
      <c r="N23" s="26">
        <v>0</v>
      </c>
      <c r="O23" s="26">
        <v>1E-3</v>
      </c>
      <c r="P23" s="26">
        <v>1E-3</v>
      </c>
      <c r="Q23" s="26">
        <v>0</v>
      </c>
      <c r="R23" s="26">
        <v>0</v>
      </c>
      <c r="S23" s="26">
        <v>0</v>
      </c>
      <c r="T23" s="26">
        <v>0</v>
      </c>
      <c r="U23" s="26">
        <v>0</v>
      </c>
      <c r="V23" s="26">
        <v>0</v>
      </c>
      <c r="W23" s="26">
        <v>0</v>
      </c>
    </row>
    <row r="24" spans="1:23" x14ac:dyDescent="0.35">
      <c r="A24" s="7"/>
      <c r="B24" s="7"/>
      <c r="C24" s="25" t="s">
        <v>20</v>
      </c>
      <c r="D24" s="16" t="s">
        <v>185</v>
      </c>
      <c r="E24" s="25" t="s">
        <v>21</v>
      </c>
      <c r="F24" s="25" t="s">
        <v>21</v>
      </c>
      <c r="G24" s="25" t="s">
        <v>21</v>
      </c>
      <c r="H24" s="25" t="s">
        <v>21</v>
      </c>
      <c r="I24" s="25" t="s">
        <v>21</v>
      </c>
      <c r="J24" s="25" t="s">
        <v>21</v>
      </c>
      <c r="K24" s="25" t="s">
        <v>21</v>
      </c>
      <c r="L24" s="25" t="s">
        <v>21</v>
      </c>
      <c r="M24" s="25" t="s">
        <v>21</v>
      </c>
      <c r="N24" s="25" t="s">
        <v>21</v>
      </c>
      <c r="O24" s="25" t="s">
        <v>21</v>
      </c>
      <c r="P24" s="25" t="s">
        <v>21</v>
      </c>
      <c r="Q24" s="25" t="s">
        <v>21</v>
      </c>
      <c r="R24" s="25" t="s">
        <v>21</v>
      </c>
      <c r="S24" s="25" t="s">
        <v>21</v>
      </c>
      <c r="T24" s="25" t="s">
        <v>21</v>
      </c>
      <c r="U24" s="25" t="s">
        <v>21</v>
      </c>
      <c r="V24" s="25" t="s">
        <v>21</v>
      </c>
      <c r="W24" s="25" t="s">
        <v>21</v>
      </c>
    </row>
    <row r="25" spans="1:23" x14ac:dyDescent="0.35">
      <c r="A25" s="7"/>
      <c r="B25" s="7"/>
      <c r="C25" s="25" t="s">
        <v>22</v>
      </c>
      <c r="D25" s="16" t="s">
        <v>186</v>
      </c>
      <c r="E25" s="27" t="s">
        <v>21</v>
      </c>
      <c r="F25" s="27" t="s">
        <v>21</v>
      </c>
      <c r="G25" s="27" t="s">
        <v>21</v>
      </c>
      <c r="H25" s="27" t="s">
        <v>21</v>
      </c>
      <c r="I25" s="27" t="s">
        <v>21</v>
      </c>
      <c r="J25" s="27" t="s">
        <v>21</v>
      </c>
      <c r="K25" s="27" t="s">
        <v>21</v>
      </c>
      <c r="L25" s="27" t="s">
        <v>21</v>
      </c>
      <c r="M25" s="27" t="s">
        <v>21</v>
      </c>
      <c r="N25" s="27" t="s">
        <v>21</v>
      </c>
      <c r="O25" s="27" t="s">
        <v>21</v>
      </c>
      <c r="P25" s="27" t="s">
        <v>21</v>
      </c>
      <c r="Q25" s="27" t="s">
        <v>21</v>
      </c>
      <c r="R25" s="27" t="s">
        <v>21</v>
      </c>
      <c r="S25" s="27" t="s">
        <v>21</v>
      </c>
      <c r="T25" s="27" t="s">
        <v>21</v>
      </c>
      <c r="U25" s="27" t="s">
        <v>21</v>
      </c>
      <c r="V25" s="27" t="s">
        <v>21</v>
      </c>
      <c r="W25" s="27" t="s">
        <v>21</v>
      </c>
    </row>
    <row r="26" spans="1:23" x14ac:dyDescent="0.35">
      <c r="A26" s="7"/>
      <c r="B26" s="7"/>
      <c r="C26" s="25" t="s">
        <v>23</v>
      </c>
      <c r="D26" s="16" t="s">
        <v>187</v>
      </c>
      <c r="E26" s="26">
        <v>8024</v>
      </c>
      <c r="F26" s="26">
        <v>7322</v>
      </c>
      <c r="G26" s="26">
        <v>7272</v>
      </c>
      <c r="H26" s="26">
        <v>7519</v>
      </c>
      <c r="I26" s="26">
        <v>7408</v>
      </c>
      <c r="J26" s="26">
        <v>7285</v>
      </c>
      <c r="K26" s="26">
        <v>7276</v>
      </c>
      <c r="L26" s="26">
        <v>6870</v>
      </c>
      <c r="M26" s="26">
        <v>6561</v>
      </c>
      <c r="N26" s="26">
        <v>6382</v>
      </c>
      <c r="O26" s="26">
        <v>6023</v>
      </c>
      <c r="P26" s="26">
        <v>5705</v>
      </c>
      <c r="Q26" s="26">
        <v>5653</v>
      </c>
      <c r="R26" s="26">
        <v>5716</v>
      </c>
      <c r="S26" s="26">
        <v>5691</v>
      </c>
      <c r="T26" s="26">
        <v>5792</v>
      </c>
      <c r="U26" s="26">
        <v>5988</v>
      </c>
      <c r="V26" s="26">
        <v>5765</v>
      </c>
      <c r="W26" s="26">
        <v>5631</v>
      </c>
    </row>
    <row r="27" spans="1:23" x14ac:dyDescent="0.35">
      <c r="A27" s="7"/>
      <c r="B27" s="7"/>
      <c r="C27" s="25" t="s">
        <v>24</v>
      </c>
      <c r="D27" s="16" t="s">
        <v>188</v>
      </c>
      <c r="E27" s="47">
        <v>170.126</v>
      </c>
      <c r="F27" s="47">
        <v>171.62799999999999</v>
      </c>
      <c r="G27" s="47">
        <v>171.393</v>
      </c>
      <c r="H27" s="47">
        <v>171.52199999999999</v>
      </c>
      <c r="I27" s="47">
        <v>169.74299999999999</v>
      </c>
      <c r="J27" s="47">
        <v>170.22200000000001</v>
      </c>
      <c r="K27" s="47">
        <v>171.02199999999999</v>
      </c>
      <c r="L27" s="47">
        <v>171.56</v>
      </c>
      <c r="M27" s="47">
        <v>174.47</v>
      </c>
      <c r="N27" s="47">
        <v>173.34100000000001</v>
      </c>
      <c r="O27" s="47">
        <v>172.624</v>
      </c>
      <c r="P27" s="47">
        <v>172.50200000000001</v>
      </c>
      <c r="Q27" s="47">
        <v>171.465</v>
      </c>
      <c r="R27" s="47">
        <v>170.20599999999999</v>
      </c>
      <c r="S27" s="47">
        <v>170.822</v>
      </c>
      <c r="T27" s="47">
        <v>171.423</v>
      </c>
      <c r="U27" s="47">
        <v>171.30099999999999</v>
      </c>
      <c r="V27" s="47">
        <v>170.86099999999999</v>
      </c>
      <c r="W27" s="47">
        <v>171.52099999999999</v>
      </c>
    </row>
    <row r="28" spans="1:23" x14ac:dyDescent="0.35">
      <c r="A28" s="7"/>
      <c r="B28" s="7"/>
      <c r="C28" s="25" t="s">
        <v>25</v>
      </c>
      <c r="D28" s="16" t="s">
        <v>189</v>
      </c>
      <c r="E28" s="26">
        <v>3.9220000000000002</v>
      </c>
      <c r="F28" s="26">
        <v>3.9079999999999999</v>
      </c>
      <c r="G28" s="26">
        <v>3.8820000000000001</v>
      </c>
      <c r="H28" s="26">
        <v>4.0039999999999996</v>
      </c>
      <c r="I28" s="26">
        <v>3.887</v>
      </c>
      <c r="J28" s="26">
        <v>3.82</v>
      </c>
      <c r="K28" s="26">
        <v>3.7949999999999999</v>
      </c>
      <c r="L28" s="26">
        <v>3.7639999999999998</v>
      </c>
      <c r="M28" s="26">
        <v>3.7789999999999999</v>
      </c>
      <c r="N28" s="26">
        <v>3.738</v>
      </c>
      <c r="O28" s="26">
        <v>3.68</v>
      </c>
      <c r="P28" s="26">
        <v>3.7010000000000001</v>
      </c>
      <c r="Q28" s="26">
        <v>3.6589999999999998</v>
      </c>
      <c r="R28" s="26">
        <v>3.625</v>
      </c>
      <c r="S28" s="26">
        <v>3.5950000000000002</v>
      </c>
      <c r="T28" s="26">
        <v>3.65</v>
      </c>
      <c r="U28" s="26">
        <v>3.6520000000000001</v>
      </c>
      <c r="V28" s="26">
        <v>3.6659999999999999</v>
      </c>
      <c r="W28" s="26">
        <v>3.71</v>
      </c>
    </row>
    <row r="29" spans="1:23" x14ac:dyDescent="0.35">
      <c r="A29" s="7"/>
      <c r="B29" s="7"/>
      <c r="C29" s="25" t="s">
        <v>26</v>
      </c>
      <c r="D29" s="16" t="s">
        <v>190</v>
      </c>
      <c r="E29" s="26">
        <v>1.3640000000000001</v>
      </c>
      <c r="F29" s="26">
        <v>1.359</v>
      </c>
      <c r="G29" s="26">
        <v>1.35</v>
      </c>
      <c r="H29" s="26">
        <v>1.393</v>
      </c>
      <c r="I29" s="26">
        <v>1.3520000000000001</v>
      </c>
      <c r="J29" s="26">
        <v>1.329</v>
      </c>
      <c r="K29" s="26">
        <v>1.32</v>
      </c>
      <c r="L29" s="26">
        <v>1.3089999999999999</v>
      </c>
      <c r="M29" s="26">
        <v>1.3140000000000001</v>
      </c>
      <c r="N29" s="26">
        <v>1.3</v>
      </c>
      <c r="O29" s="26">
        <v>1.28</v>
      </c>
      <c r="P29" s="26">
        <v>1.2869999999999999</v>
      </c>
      <c r="Q29" s="26">
        <v>1.2729999999999999</v>
      </c>
      <c r="R29" s="26">
        <v>1.2609999999999999</v>
      </c>
      <c r="S29" s="26">
        <v>1.25</v>
      </c>
      <c r="T29" s="26">
        <v>1.27</v>
      </c>
      <c r="U29" s="26">
        <v>1.27</v>
      </c>
      <c r="V29" s="26">
        <v>1.2749999999999999</v>
      </c>
      <c r="W29" s="26">
        <v>1.29</v>
      </c>
    </row>
    <row r="30" spans="1:23" x14ac:dyDescent="0.35">
      <c r="A30" s="7"/>
      <c r="B30" s="7"/>
      <c r="C30" s="25" t="s">
        <v>27</v>
      </c>
      <c r="D30" s="16" t="s">
        <v>191</v>
      </c>
      <c r="E30" s="26">
        <v>1.3240000000000001</v>
      </c>
      <c r="F30" s="26">
        <v>1.34</v>
      </c>
      <c r="G30" s="26">
        <v>1.417</v>
      </c>
      <c r="H30" s="26">
        <v>1.2170000000000001</v>
      </c>
      <c r="I30" s="26">
        <v>1.3779999999999999</v>
      </c>
      <c r="J30" s="26">
        <v>1.3240000000000001</v>
      </c>
      <c r="K30" s="26">
        <v>1.2170000000000001</v>
      </c>
      <c r="L30" s="26">
        <v>1.1970000000000001</v>
      </c>
      <c r="M30" s="26">
        <v>1.3169999999999999</v>
      </c>
      <c r="N30" s="26">
        <v>1.4710000000000001</v>
      </c>
      <c r="O30" s="26">
        <v>1.3859999999999999</v>
      </c>
      <c r="P30" s="26">
        <v>1.5249999999999999</v>
      </c>
      <c r="Q30" s="26">
        <v>1.502</v>
      </c>
      <c r="R30" s="26">
        <v>1.5249999999999999</v>
      </c>
      <c r="S30" s="26">
        <v>1.532</v>
      </c>
      <c r="T30" s="26">
        <v>1.6319999999999999</v>
      </c>
      <c r="U30" s="26">
        <v>1.671</v>
      </c>
      <c r="V30" s="26">
        <v>1.748</v>
      </c>
      <c r="W30" s="26">
        <v>1.8560000000000001</v>
      </c>
    </row>
    <row r="31" spans="1:23" x14ac:dyDescent="0.35">
      <c r="A31" s="7"/>
      <c r="B31" s="7"/>
      <c r="C31" s="25" t="s">
        <v>28</v>
      </c>
      <c r="D31" s="16" t="s">
        <v>192</v>
      </c>
      <c r="E31" s="26">
        <v>163.517</v>
      </c>
      <c r="F31" s="26">
        <v>165.02099999999999</v>
      </c>
      <c r="G31" s="26">
        <v>164.74299999999999</v>
      </c>
      <c r="H31" s="26">
        <v>164.90799999999999</v>
      </c>
      <c r="I31" s="26">
        <v>163.126</v>
      </c>
      <c r="J31" s="26">
        <v>163.74799999999999</v>
      </c>
      <c r="K31" s="26">
        <v>164.691</v>
      </c>
      <c r="L31" s="26">
        <v>165.28899999999999</v>
      </c>
      <c r="M31" s="26">
        <v>168.06</v>
      </c>
      <c r="N31" s="26">
        <v>166.83199999999999</v>
      </c>
      <c r="O31" s="26">
        <v>166.27799999999999</v>
      </c>
      <c r="P31" s="26">
        <v>165.989</v>
      </c>
      <c r="Q31" s="26">
        <v>165.03100000000001</v>
      </c>
      <c r="R31" s="26">
        <v>163.79599999999999</v>
      </c>
      <c r="S31" s="26">
        <v>164.44399999999999</v>
      </c>
      <c r="T31" s="26">
        <v>164.87</v>
      </c>
      <c r="U31" s="26">
        <v>164.70699999999999</v>
      </c>
      <c r="V31" s="26">
        <v>164.172</v>
      </c>
      <c r="W31" s="26">
        <v>164.66499999999999</v>
      </c>
    </row>
    <row r="32" spans="1:23" x14ac:dyDescent="0.35">
      <c r="A32" s="7"/>
      <c r="B32" s="7"/>
      <c r="C32" s="25" t="s">
        <v>29</v>
      </c>
      <c r="D32" s="16" t="s">
        <v>193</v>
      </c>
      <c r="E32" s="27" t="s">
        <v>21</v>
      </c>
      <c r="F32" s="27" t="s">
        <v>21</v>
      </c>
      <c r="G32" s="27" t="s">
        <v>21</v>
      </c>
      <c r="H32" s="27" t="s">
        <v>21</v>
      </c>
      <c r="I32" s="27" t="s">
        <v>21</v>
      </c>
      <c r="J32" s="27" t="s">
        <v>21</v>
      </c>
      <c r="K32" s="27" t="s">
        <v>21</v>
      </c>
      <c r="L32" s="27" t="s">
        <v>21</v>
      </c>
      <c r="M32" s="27" t="s">
        <v>21</v>
      </c>
      <c r="N32" s="27" t="s">
        <v>21</v>
      </c>
      <c r="O32" s="27" t="s">
        <v>21</v>
      </c>
      <c r="P32" s="27" t="s">
        <v>21</v>
      </c>
      <c r="Q32" s="27" t="s">
        <v>21</v>
      </c>
      <c r="R32" s="27" t="s">
        <v>21</v>
      </c>
      <c r="S32" s="27" t="s">
        <v>21</v>
      </c>
      <c r="T32" s="27" t="s">
        <v>21</v>
      </c>
      <c r="U32" s="27" t="s">
        <v>21</v>
      </c>
      <c r="V32" s="27" t="s">
        <v>21</v>
      </c>
      <c r="W32" s="27" t="s">
        <v>21</v>
      </c>
    </row>
    <row r="33" spans="1:23" x14ac:dyDescent="0.35">
      <c r="A33" s="7"/>
      <c r="B33" s="7"/>
      <c r="C33" s="25" t="s">
        <v>30</v>
      </c>
      <c r="D33" s="16" t="s">
        <v>194</v>
      </c>
      <c r="E33" s="47">
        <v>4040.9119999999998</v>
      </c>
      <c r="F33" s="47">
        <v>4000.5790000000002</v>
      </c>
      <c r="G33" s="47">
        <v>3980.569</v>
      </c>
      <c r="H33" s="47">
        <v>3888.5520000000001</v>
      </c>
      <c r="I33" s="47">
        <v>3962.261</v>
      </c>
      <c r="J33" s="47">
        <v>4053.1550000000002</v>
      </c>
      <c r="K33" s="47">
        <v>4067.0540000000001</v>
      </c>
      <c r="L33" s="47">
        <v>3874.1030000000001</v>
      </c>
      <c r="M33" s="47">
        <v>3957.83</v>
      </c>
      <c r="N33" s="47">
        <v>4056.8490000000002</v>
      </c>
      <c r="O33" s="47">
        <v>4196.49</v>
      </c>
      <c r="P33" s="47">
        <v>3958.723</v>
      </c>
      <c r="Q33" s="47">
        <v>4003.125</v>
      </c>
      <c r="R33" s="47">
        <v>4042.3110000000001</v>
      </c>
      <c r="S33" s="47">
        <v>3832.7649999999999</v>
      </c>
      <c r="T33" s="47">
        <v>3875.4430000000002</v>
      </c>
      <c r="U33" s="47">
        <v>3853.1329999999998</v>
      </c>
      <c r="V33" s="47">
        <v>3914.4360000000001</v>
      </c>
      <c r="W33" s="47">
        <v>3841.9639999999999</v>
      </c>
    </row>
    <row r="34" spans="1:23" x14ac:dyDescent="0.35">
      <c r="A34" s="7"/>
      <c r="B34" s="7"/>
      <c r="C34" s="25" t="s">
        <v>31</v>
      </c>
      <c r="D34" s="16" t="s">
        <v>195</v>
      </c>
      <c r="E34" s="26">
        <v>3101.8249999999998</v>
      </c>
      <c r="F34" s="26">
        <v>3092.4059999999999</v>
      </c>
      <c r="G34" s="26">
        <v>3100.415</v>
      </c>
      <c r="H34" s="26">
        <v>2973.2049999999999</v>
      </c>
      <c r="I34" s="26">
        <v>2981.1930000000002</v>
      </c>
      <c r="J34" s="26">
        <v>2995.3760000000002</v>
      </c>
      <c r="K34" s="26">
        <v>3047.6770000000001</v>
      </c>
      <c r="L34" s="26">
        <v>3030.0509999999999</v>
      </c>
      <c r="M34" s="26">
        <v>3092.692</v>
      </c>
      <c r="N34" s="26">
        <v>3062.3989999999999</v>
      </c>
      <c r="O34" s="26">
        <v>3119.3040000000001</v>
      </c>
      <c r="P34" s="26">
        <v>3059.5349999999999</v>
      </c>
      <c r="Q34" s="26">
        <v>3084.047</v>
      </c>
      <c r="R34" s="26">
        <v>3016.4209999999998</v>
      </c>
      <c r="S34" s="26">
        <v>3027.326</v>
      </c>
      <c r="T34" s="26">
        <v>3030.2649999999999</v>
      </c>
      <c r="U34" s="26">
        <v>3036.62</v>
      </c>
      <c r="V34" s="26">
        <v>2982.3780000000002</v>
      </c>
      <c r="W34" s="26">
        <v>2997.27</v>
      </c>
    </row>
    <row r="35" spans="1:23" x14ac:dyDescent="0.35">
      <c r="A35" s="7"/>
      <c r="B35" s="7"/>
      <c r="C35" s="25" t="s">
        <v>32</v>
      </c>
      <c r="D35" s="16" t="s">
        <v>196</v>
      </c>
      <c r="E35" s="26">
        <v>358.82400000000001</v>
      </c>
      <c r="F35" s="26">
        <v>364.34199999999998</v>
      </c>
      <c r="G35" s="26">
        <v>368.54500000000002</v>
      </c>
      <c r="H35" s="26">
        <v>355.25900000000001</v>
      </c>
      <c r="I35" s="26">
        <v>376.798</v>
      </c>
      <c r="J35" s="26">
        <v>359.07600000000002</v>
      </c>
      <c r="K35" s="26">
        <v>364.54700000000003</v>
      </c>
      <c r="L35" s="26">
        <v>377.26100000000002</v>
      </c>
      <c r="M35" s="26">
        <v>346.66899999999998</v>
      </c>
      <c r="N35" s="26">
        <v>300.69600000000003</v>
      </c>
      <c r="O35" s="26">
        <v>349.113</v>
      </c>
      <c r="P35" s="26">
        <v>322.63499999999999</v>
      </c>
      <c r="Q35" s="26">
        <v>311.005</v>
      </c>
      <c r="R35" s="26">
        <v>297.529</v>
      </c>
      <c r="S35" s="26">
        <v>323.06700000000001</v>
      </c>
      <c r="T35" s="26">
        <v>279.5</v>
      </c>
      <c r="U35" s="26">
        <v>288.13600000000002</v>
      </c>
      <c r="V35" s="26">
        <v>289.55799999999999</v>
      </c>
      <c r="W35" s="26">
        <v>270.62700000000001</v>
      </c>
    </row>
    <row r="36" spans="1:23" x14ac:dyDescent="0.35">
      <c r="A36" s="7"/>
      <c r="B36" s="7"/>
      <c r="C36" s="25" t="s">
        <v>33</v>
      </c>
      <c r="D36" s="16" t="s">
        <v>197</v>
      </c>
      <c r="E36" s="26">
        <v>78.400000000000006</v>
      </c>
      <c r="F36" s="26">
        <v>60.305</v>
      </c>
      <c r="G36" s="26">
        <v>42.21</v>
      </c>
      <c r="H36" s="26">
        <v>35.198</v>
      </c>
      <c r="I36" s="26">
        <v>28.184999999999999</v>
      </c>
      <c r="J36" s="26">
        <v>25.385999999999999</v>
      </c>
      <c r="K36" s="26">
        <v>22.585999999999999</v>
      </c>
      <c r="L36" s="26">
        <v>12.343</v>
      </c>
      <c r="M36" s="26">
        <v>2.1</v>
      </c>
      <c r="N36" s="27" t="s">
        <v>21</v>
      </c>
      <c r="O36" s="27" t="s">
        <v>21</v>
      </c>
      <c r="P36" s="27" t="s">
        <v>21</v>
      </c>
      <c r="Q36" s="27" t="s">
        <v>21</v>
      </c>
      <c r="R36" s="27" t="s">
        <v>21</v>
      </c>
      <c r="S36" s="27" t="s">
        <v>21</v>
      </c>
      <c r="T36" s="27" t="s">
        <v>21</v>
      </c>
      <c r="U36" s="27" t="s">
        <v>21</v>
      </c>
      <c r="V36" s="27" t="s">
        <v>21</v>
      </c>
      <c r="W36" s="27" t="s">
        <v>21</v>
      </c>
    </row>
    <row r="37" spans="1:23" x14ac:dyDescent="0.35">
      <c r="A37" s="7"/>
      <c r="B37" s="7"/>
      <c r="C37" s="25" t="s">
        <v>34</v>
      </c>
      <c r="D37" s="16" t="s">
        <v>198</v>
      </c>
      <c r="E37" s="26">
        <v>188.81100000000001</v>
      </c>
      <c r="F37" s="26">
        <v>191.88499999999999</v>
      </c>
      <c r="G37" s="26">
        <v>194.96</v>
      </c>
      <c r="H37" s="26">
        <v>192.63399999999999</v>
      </c>
      <c r="I37" s="26">
        <v>190.30799999999999</v>
      </c>
      <c r="J37" s="26">
        <v>187.983</v>
      </c>
      <c r="K37" s="26">
        <v>185.65700000000001</v>
      </c>
      <c r="L37" s="26">
        <v>183.33099999999999</v>
      </c>
      <c r="M37" s="26">
        <v>181.006</v>
      </c>
      <c r="N37" s="26">
        <v>178.68</v>
      </c>
      <c r="O37" s="26">
        <v>175.40899999999999</v>
      </c>
      <c r="P37" s="26">
        <v>173.24600000000001</v>
      </c>
      <c r="Q37" s="26">
        <v>171.08199999999999</v>
      </c>
      <c r="R37" s="26">
        <v>171.60499999999999</v>
      </c>
      <c r="S37" s="26">
        <v>159.94</v>
      </c>
      <c r="T37" s="26">
        <v>147.232</v>
      </c>
      <c r="U37" s="26">
        <v>168.28800000000001</v>
      </c>
      <c r="V37" s="26">
        <v>165.14400000000001</v>
      </c>
      <c r="W37" s="26">
        <v>159.01</v>
      </c>
    </row>
    <row r="38" spans="1:23" x14ac:dyDescent="0.35">
      <c r="A38" s="7"/>
      <c r="B38" s="7"/>
      <c r="C38" s="25" t="s">
        <v>35</v>
      </c>
      <c r="D38" s="16" t="s">
        <v>199</v>
      </c>
      <c r="E38" s="26">
        <v>6.7480000000000002</v>
      </c>
      <c r="F38" s="26">
        <v>6.673</v>
      </c>
      <c r="G38" s="26">
        <v>6.2240000000000002</v>
      </c>
      <c r="H38" s="26">
        <v>6.1319999999999997</v>
      </c>
      <c r="I38" s="26">
        <v>5.67</v>
      </c>
      <c r="J38" s="26">
        <v>5.7320000000000002</v>
      </c>
      <c r="K38" s="26">
        <v>5.5519999999999996</v>
      </c>
      <c r="L38" s="26">
        <v>5.9020000000000001</v>
      </c>
      <c r="M38" s="26">
        <v>6.056</v>
      </c>
      <c r="N38" s="26">
        <v>6.0780000000000003</v>
      </c>
      <c r="O38" s="26">
        <v>5.7990000000000004</v>
      </c>
      <c r="P38" s="26">
        <v>6.2039999999999997</v>
      </c>
      <c r="Q38" s="26">
        <v>6.11</v>
      </c>
      <c r="R38" s="26">
        <v>6.4269999999999996</v>
      </c>
      <c r="S38" s="26">
        <v>6.351</v>
      </c>
      <c r="T38" s="26">
        <v>6.0919999999999996</v>
      </c>
      <c r="U38" s="26">
        <v>6.02</v>
      </c>
      <c r="V38" s="26">
        <v>5.617</v>
      </c>
      <c r="W38" s="26">
        <v>5.6520000000000001</v>
      </c>
    </row>
    <row r="39" spans="1:23" x14ac:dyDescent="0.35">
      <c r="A39" s="7"/>
      <c r="B39" s="7"/>
      <c r="C39" s="25" t="s">
        <v>36</v>
      </c>
      <c r="D39" s="16" t="s">
        <v>200</v>
      </c>
      <c r="E39" s="26">
        <v>98.516999999999996</v>
      </c>
      <c r="F39" s="26">
        <v>97.918999999999997</v>
      </c>
      <c r="G39" s="26">
        <v>99.411000000000001</v>
      </c>
      <c r="H39" s="26">
        <v>99.558000000000007</v>
      </c>
      <c r="I39" s="26">
        <v>101.057</v>
      </c>
      <c r="J39" s="26">
        <v>100.79</v>
      </c>
      <c r="K39" s="26">
        <v>103.46899999999999</v>
      </c>
      <c r="L39" s="26">
        <v>104.937</v>
      </c>
      <c r="M39" s="26">
        <v>107.714</v>
      </c>
      <c r="N39" s="26">
        <v>106.718</v>
      </c>
      <c r="O39" s="26">
        <v>110.172</v>
      </c>
      <c r="P39" s="26">
        <v>113.837</v>
      </c>
      <c r="Q39" s="26">
        <v>113.154</v>
      </c>
      <c r="R39" s="26">
        <v>120.432</v>
      </c>
      <c r="S39" s="26">
        <v>119.813</v>
      </c>
      <c r="T39" s="26">
        <v>118.574</v>
      </c>
      <c r="U39" s="26">
        <v>122.173</v>
      </c>
      <c r="V39" s="26">
        <v>125.364</v>
      </c>
      <c r="W39" s="26">
        <v>128.38300000000001</v>
      </c>
    </row>
    <row r="40" spans="1:23" x14ac:dyDescent="0.35">
      <c r="A40" s="7"/>
      <c r="B40" s="7"/>
      <c r="C40" s="25" t="s">
        <v>37</v>
      </c>
      <c r="D40" s="16" t="s">
        <v>201</v>
      </c>
      <c r="E40" s="26">
        <v>138.03800000000001</v>
      </c>
      <c r="F40" s="26">
        <v>122.009</v>
      </c>
      <c r="G40" s="26">
        <v>109.376</v>
      </c>
      <c r="H40" s="26">
        <v>172.285</v>
      </c>
      <c r="I40" s="26">
        <v>229.82400000000001</v>
      </c>
      <c r="J40" s="26">
        <v>330.084</v>
      </c>
      <c r="K40" s="26">
        <v>289.32100000000003</v>
      </c>
      <c r="L40" s="26">
        <v>112.732</v>
      </c>
      <c r="M40" s="26">
        <v>174.92099999999999</v>
      </c>
      <c r="N40" s="26">
        <v>355.92700000000002</v>
      </c>
      <c r="O40" s="26">
        <v>390.55799999999999</v>
      </c>
      <c r="P40" s="26">
        <v>237.91</v>
      </c>
      <c r="Q40" s="26">
        <v>272.613</v>
      </c>
      <c r="R40" s="26">
        <v>386.12</v>
      </c>
      <c r="S40" s="26">
        <v>154.405</v>
      </c>
      <c r="T40" s="26">
        <v>253.131</v>
      </c>
      <c r="U40" s="26">
        <v>192.43899999999999</v>
      </c>
      <c r="V40" s="26">
        <v>306.55399999999997</v>
      </c>
      <c r="W40" s="26">
        <v>241.18799999999999</v>
      </c>
    </row>
    <row r="41" spans="1:23" x14ac:dyDescent="0.35">
      <c r="A41" s="7"/>
      <c r="B41" s="7"/>
      <c r="C41" s="25" t="s">
        <v>38</v>
      </c>
      <c r="D41" s="16" t="s">
        <v>202</v>
      </c>
      <c r="E41" s="26">
        <v>69.748999999999995</v>
      </c>
      <c r="F41" s="26">
        <v>65.040000000000006</v>
      </c>
      <c r="G41" s="26">
        <v>59.427999999999997</v>
      </c>
      <c r="H41" s="26">
        <v>54.281999999999996</v>
      </c>
      <c r="I41" s="26">
        <v>49.225999999999999</v>
      </c>
      <c r="J41" s="26">
        <v>48.726999999999997</v>
      </c>
      <c r="K41" s="26">
        <v>48.244</v>
      </c>
      <c r="L41" s="26">
        <v>47.545000000000002</v>
      </c>
      <c r="M41" s="26">
        <v>46.673000000000002</v>
      </c>
      <c r="N41" s="26">
        <v>46.350999999999999</v>
      </c>
      <c r="O41" s="26">
        <v>46.134999999999998</v>
      </c>
      <c r="P41" s="26">
        <v>45.356000000000002</v>
      </c>
      <c r="Q41" s="26">
        <v>45.113999999999997</v>
      </c>
      <c r="R41" s="26">
        <v>43.777999999999999</v>
      </c>
      <c r="S41" s="26">
        <v>41.863999999999997</v>
      </c>
      <c r="T41" s="26">
        <v>40.649000000000001</v>
      </c>
      <c r="U41" s="26">
        <v>39.456000000000003</v>
      </c>
      <c r="V41" s="26">
        <v>39.820999999999998</v>
      </c>
      <c r="W41" s="26">
        <v>39.832999999999998</v>
      </c>
    </row>
    <row r="42" spans="1:23" x14ac:dyDescent="0.35">
      <c r="A42" s="7"/>
      <c r="B42" s="7"/>
      <c r="C42" s="25" t="s">
        <v>39</v>
      </c>
      <c r="D42" s="16" t="s">
        <v>203</v>
      </c>
      <c r="E42" s="47">
        <v>10.749000000000001</v>
      </c>
      <c r="F42" s="47">
        <v>10.411</v>
      </c>
      <c r="G42" s="47">
        <v>10.199</v>
      </c>
      <c r="H42" s="47">
        <v>9.8989999999999991</v>
      </c>
      <c r="I42" s="47">
        <v>10.031000000000001</v>
      </c>
      <c r="J42" s="47">
        <v>10.170999999999999</v>
      </c>
      <c r="K42" s="47">
        <v>10.345000000000001</v>
      </c>
      <c r="L42" s="47">
        <v>10.532</v>
      </c>
      <c r="M42" s="47">
        <v>10.599</v>
      </c>
      <c r="N42" s="47">
        <v>10.66</v>
      </c>
      <c r="O42" s="47">
        <v>10.829000000000001</v>
      </c>
      <c r="P42" s="47">
        <v>10.922000000000001</v>
      </c>
      <c r="Q42" s="47">
        <v>10.871</v>
      </c>
      <c r="R42" s="47">
        <v>10.936</v>
      </c>
      <c r="S42" s="47">
        <v>11.042999999999999</v>
      </c>
      <c r="T42" s="47">
        <v>10.974</v>
      </c>
      <c r="U42" s="47">
        <v>11.08</v>
      </c>
      <c r="V42" s="47">
        <v>11.157</v>
      </c>
      <c r="W42" s="47">
        <v>11.179</v>
      </c>
    </row>
    <row r="43" spans="1:23" ht="15.5" x14ac:dyDescent="0.35">
      <c r="A43" s="32" t="s">
        <v>40</v>
      </c>
      <c r="B43" s="32" t="s">
        <v>124</v>
      </c>
      <c r="C43" s="50" t="s">
        <v>204</v>
      </c>
      <c r="D43" s="32" t="s">
        <v>123</v>
      </c>
      <c r="E43" s="51">
        <v>8.0920000000000005</v>
      </c>
      <c r="F43" s="51">
        <v>8.2729999999999997</v>
      </c>
      <c r="G43" s="51">
        <v>7.9450000000000003</v>
      </c>
      <c r="H43" s="51">
        <v>7.9820000000000002</v>
      </c>
      <c r="I43" s="51">
        <v>7.9809999999999999</v>
      </c>
      <c r="J43" s="51">
        <v>8.032</v>
      </c>
      <c r="K43" s="51">
        <v>7.9829999999999997</v>
      </c>
      <c r="L43" s="51">
        <v>7.59</v>
      </c>
      <c r="M43" s="51">
        <v>7.734</v>
      </c>
      <c r="N43" s="51">
        <v>7.4870000000000001</v>
      </c>
      <c r="O43" s="51">
        <v>7.6879999999999997</v>
      </c>
      <c r="P43" s="51">
        <v>7.1070000000000002</v>
      </c>
      <c r="Q43" s="51">
        <v>7.28</v>
      </c>
      <c r="R43" s="51">
        <v>7.3650000000000002</v>
      </c>
      <c r="S43" s="51">
        <v>6.7229999999999999</v>
      </c>
      <c r="T43" s="51">
        <v>6.7249999999999996</v>
      </c>
      <c r="U43" s="51">
        <v>6.7839999999999998</v>
      </c>
      <c r="V43" s="51">
        <v>6.6660000000000004</v>
      </c>
      <c r="W43" s="51">
        <v>6.4619999999999997</v>
      </c>
    </row>
    <row r="44" spans="1:23" x14ac:dyDescent="0.35">
      <c r="A44" s="7"/>
      <c r="B44" s="7"/>
      <c r="C44" s="25" t="s">
        <v>2</v>
      </c>
      <c r="D44" s="16" t="s">
        <v>167</v>
      </c>
      <c r="E44" s="47">
        <v>7.5060000000000002</v>
      </c>
      <c r="F44" s="47">
        <v>7.6970000000000001</v>
      </c>
      <c r="G44" s="47">
        <v>7.3760000000000003</v>
      </c>
      <c r="H44" s="47">
        <v>7.4290000000000003</v>
      </c>
      <c r="I44" s="47">
        <v>7.4219999999999997</v>
      </c>
      <c r="J44" s="47">
        <v>7.4640000000000004</v>
      </c>
      <c r="K44" s="47">
        <v>7.4169999999999998</v>
      </c>
      <c r="L44" s="47">
        <v>7.056</v>
      </c>
      <c r="M44" s="47">
        <v>7.1959999999999997</v>
      </c>
      <c r="N44" s="47">
        <v>6.9429999999999996</v>
      </c>
      <c r="O44" s="47">
        <v>7.1319999999999997</v>
      </c>
      <c r="P44" s="47">
        <v>6.5869999999999997</v>
      </c>
      <c r="Q44" s="47">
        <v>6.76</v>
      </c>
      <c r="R44" s="47">
        <v>6.8460000000000001</v>
      </c>
      <c r="S44" s="47">
        <v>6.2359999999999998</v>
      </c>
      <c r="T44" s="47">
        <v>6.2370000000000001</v>
      </c>
      <c r="U44" s="47">
        <v>6.3049999999999997</v>
      </c>
      <c r="V44" s="47">
        <v>6.1829999999999998</v>
      </c>
      <c r="W44" s="47">
        <v>5.9909999999999997</v>
      </c>
    </row>
    <row r="45" spans="1:23" x14ac:dyDescent="0.35">
      <c r="A45" s="7"/>
      <c r="B45" s="7"/>
      <c r="C45" s="25" t="s">
        <v>3</v>
      </c>
      <c r="D45" s="16" t="s">
        <v>168</v>
      </c>
      <c r="E45" s="26">
        <v>7.3979999999999997</v>
      </c>
      <c r="F45" s="26">
        <v>7.5919999999999996</v>
      </c>
      <c r="G45" s="26">
        <v>7.2770000000000001</v>
      </c>
      <c r="H45" s="26">
        <v>7.3339999999999996</v>
      </c>
      <c r="I45" s="26">
        <v>7.3310000000000004</v>
      </c>
      <c r="J45" s="26">
        <v>7.3760000000000003</v>
      </c>
      <c r="K45" s="26">
        <v>7.3330000000000002</v>
      </c>
      <c r="L45" s="26">
        <v>6.9749999999999996</v>
      </c>
      <c r="M45" s="26">
        <v>7.1180000000000003</v>
      </c>
      <c r="N45" s="26">
        <v>6.8689999999999998</v>
      </c>
      <c r="O45" s="26">
        <v>7.06</v>
      </c>
      <c r="P45" s="26">
        <v>6.5190000000000001</v>
      </c>
      <c r="Q45" s="26">
        <v>6.694</v>
      </c>
      <c r="R45" s="26">
        <v>6.782</v>
      </c>
      <c r="S45" s="26">
        <v>6.1760000000000002</v>
      </c>
      <c r="T45" s="26">
        <v>6.18</v>
      </c>
      <c r="U45" s="26">
        <v>6.2489999999999997</v>
      </c>
      <c r="V45" s="26">
        <v>6.1280000000000001</v>
      </c>
      <c r="W45" s="26">
        <v>5.9379999999999997</v>
      </c>
    </row>
    <row r="46" spans="1:23" x14ac:dyDescent="0.35">
      <c r="A46" s="7"/>
      <c r="B46" s="7"/>
      <c r="C46" s="25" t="s">
        <v>4</v>
      </c>
      <c r="D46" s="16" t="s">
        <v>169</v>
      </c>
      <c r="E46" s="26">
        <v>0.71399999999999997</v>
      </c>
      <c r="F46" s="26">
        <v>0.751</v>
      </c>
      <c r="G46" s="26">
        <v>0.73899999999999999</v>
      </c>
      <c r="H46" s="26">
        <v>0.76800000000000002</v>
      </c>
      <c r="I46" s="26">
        <v>0.77500000000000002</v>
      </c>
      <c r="J46" s="26">
        <v>0.79600000000000004</v>
      </c>
      <c r="K46" s="26">
        <v>0.82799999999999996</v>
      </c>
      <c r="L46" s="26">
        <v>0.80500000000000005</v>
      </c>
      <c r="M46" s="26">
        <v>0.84599999999999997</v>
      </c>
      <c r="N46" s="26">
        <v>0.84</v>
      </c>
      <c r="O46" s="26">
        <v>0.88400000000000001</v>
      </c>
      <c r="P46" s="26">
        <v>0.82099999999999995</v>
      </c>
      <c r="Q46" s="26">
        <v>0.88100000000000001</v>
      </c>
      <c r="R46" s="26">
        <v>0.91600000000000004</v>
      </c>
      <c r="S46" s="26">
        <v>0.83799999999999997</v>
      </c>
      <c r="T46" s="26">
        <v>0.86299999999999999</v>
      </c>
      <c r="U46" s="26">
        <v>0.92100000000000004</v>
      </c>
      <c r="V46" s="26">
        <v>0.94399999999999995</v>
      </c>
      <c r="W46" s="26">
        <v>0.92400000000000004</v>
      </c>
    </row>
    <row r="47" spans="1:23" x14ac:dyDescent="0.35">
      <c r="A47" s="7"/>
      <c r="B47" s="7"/>
      <c r="C47" s="25" t="s">
        <v>5</v>
      </c>
      <c r="D47" s="16" t="s">
        <v>170</v>
      </c>
      <c r="E47" s="26">
        <v>6.6840000000000002</v>
      </c>
      <c r="F47" s="26">
        <v>6.8410000000000002</v>
      </c>
      <c r="G47" s="26">
        <v>6.5380000000000003</v>
      </c>
      <c r="H47" s="26">
        <v>6.5670000000000002</v>
      </c>
      <c r="I47" s="26">
        <v>6.556</v>
      </c>
      <c r="J47" s="26">
        <v>6.58</v>
      </c>
      <c r="K47" s="26">
        <v>6.5049999999999999</v>
      </c>
      <c r="L47" s="26">
        <v>6.17</v>
      </c>
      <c r="M47" s="26">
        <v>6.2709999999999999</v>
      </c>
      <c r="N47" s="26">
        <v>6.0289999999999999</v>
      </c>
      <c r="O47" s="26">
        <v>6.1760000000000002</v>
      </c>
      <c r="P47" s="26">
        <v>5.6980000000000004</v>
      </c>
      <c r="Q47" s="26">
        <v>5.8129999999999997</v>
      </c>
      <c r="R47" s="26">
        <v>5.867</v>
      </c>
      <c r="S47" s="26">
        <v>5.3390000000000004</v>
      </c>
      <c r="T47" s="26">
        <v>5.3170000000000002</v>
      </c>
      <c r="U47" s="26">
        <v>5.3280000000000003</v>
      </c>
      <c r="V47" s="26">
        <v>5.1840000000000002</v>
      </c>
      <c r="W47" s="26">
        <v>5.0140000000000002</v>
      </c>
    </row>
    <row r="48" spans="1:23" x14ac:dyDescent="0.35">
      <c r="A48" s="7"/>
      <c r="B48" s="7"/>
      <c r="C48" s="25" t="s">
        <v>6</v>
      </c>
      <c r="D48" s="16" t="s">
        <v>171</v>
      </c>
      <c r="E48" s="26">
        <v>2.5000000000000001E-2</v>
      </c>
      <c r="F48" s="26">
        <v>2.5000000000000001E-2</v>
      </c>
      <c r="G48" s="26">
        <v>2.5000000000000001E-2</v>
      </c>
      <c r="H48" s="26">
        <v>2.4E-2</v>
      </c>
      <c r="I48" s="26">
        <v>2.4E-2</v>
      </c>
      <c r="J48" s="26">
        <v>2.4E-2</v>
      </c>
      <c r="K48" s="26">
        <v>2.4E-2</v>
      </c>
      <c r="L48" s="26">
        <v>2.3E-2</v>
      </c>
      <c r="M48" s="26">
        <v>2.3E-2</v>
      </c>
      <c r="N48" s="26">
        <v>2.3E-2</v>
      </c>
      <c r="O48" s="26">
        <v>2.1999999999999999E-2</v>
      </c>
      <c r="P48" s="26">
        <v>2.1999999999999999E-2</v>
      </c>
      <c r="Q48" s="26">
        <v>2.1000000000000001E-2</v>
      </c>
      <c r="R48" s="26">
        <v>2.1000000000000001E-2</v>
      </c>
      <c r="S48" s="26">
        <v>2.1000000000000001E-2</v>
      </c>
      <c r="T48" s="26">
        <v>0.02</v>
      </c>
      <c r="U48" s="26">
        <v>0.02</v>
      </c>
      <c r="V48" s="26">
        <v>1.9E-2</v>
      </c>
      <c r="W48" s="26">
        <v>1.9E-2</v>
      </c>
    </row>
    <row r="49" spans="1:23" x14ac:dyDescent="0.35">
      <c r="A49" s="7"/>
      <c r="B49" s="7"/>
      <c r="C49" s="25" t="s">
        <v>7</v>
      </c>
      <c r="D49" s="16" t="s">
        <v>172</v>
      </c>
      <c r="E49" s="26">
        <v>1E-3</v>
      </c>
      <c r="F49" s="26">
        <v>1E-3</v>
      </c>
      <c r="G49" s="26">
        <v>1E-3</v>
      </c>
      <c r="H49" s="26">
        <v>1E-3</v>
      </c>
      <c r="I49" s="26">
        <v>0</v>
      </c>
      <c r="J49" s="26">
        <v>0</v>
      </c>
      <c r="K49" s="26">
        <v>0</v>
      </c>
      <c r="L49" s="26">
        <v>0</v>
      </c>
      <c r="M49" s="26">
        <v>0</v>
      </c>
      <c r="N49" s="26">
        <v>0</v>
      </c>
      <c r="O49" s="26">
        <v>0</v>
      </c>
      <c r="P49" s="26">
        <v>0</v>
      </c>
      <c r="Q49" s="26">
        <v>0</v>
      </c>
      <c r="R49" s="26">
        <v>0</v>
      </c>
      <c r="S49" s="26">
        <v>0</v>
      </c>
      <c r="T49" s="26">
        <v>0</v>
      </c>
      <c r="U49" s="26">
        <v>0</v>
      </c>
      <c r="V49" s="26">
        <v>0</v>
      </c>
      <c r="W49" s="26">
        <v>0</v>
      </c>
    </row>
    <row r="50" spans="1:23" x14ac:dyDescent="0.35">
      <c r="A50" s="7"/>
      <c r="B50" s="7"/>
      <c r="C50" s="25" t="s">
        <v>8</v>
      </c>
      <c r="D50" s="16" t="s">
        <v>173</v>
      </c>
      <c r="E50" s="26">
        <v>1.7000000000000001E-2</v>
      </c>
      <c r="F50" s="26">
        <v>1.6E-2</v>
      </c>
      <c r="G50" s="26">
        <v>1.4999999999999999E-2</v>
      </c>
      <c r="H50" s="26">
        <v>1.4E-2</v>
      </c>
      <c r="I50" s="26">
        <v>1.4E-2</v>
      </c>
      <c r="J50" s="26">
        <v>1.4E-2</v>
      </c>
      <c r="K50" s="26">
        <v>1.4E-2</v>
      </c>
      <c r="L50" s="26">
        <v>1.2999999999999999E-2</v>
      </c>
      <c r="M50" s="26">
        <v>1.2999999999999999E-2</v>
      </c>
      <c r="N50" s="26">
        <v>1.2E-2</v>
      </c>
      <c r="O50" s="26">
        <v>1.2E-2</v>
      </c>
      <c r="P50" s="26">
        <v>1.2E-2</v>
      </c>
      <c r="Q50" s="26">
        <v>1.2E-2</v>
      </c>
      <c r="R50" s="26">
        <v>1.2E-2</v>
      </c>
      <c r="S50" s="26">
        <v>1.2E-2</v>
      </c>
      <c r="T50" s="26">
        <v>1.0999999999999999E-2</v>
      </c>
      <c r="U50" s="26">
        <v>1.0999999999999999E-2</v>
      </c>
      <c r="V50" s="26">
        <v>1.0999999999999999E-2</v>
      </c>
      <c r="W50" s="26">
        <v>1.0999999999999999E-2</v>
      </c>
    </row>
    <row r="51" spans="1:23" x14ac:dyDescent="0.35">
      <c r="A51" s="7"/>
      <c r="B51" s="7"/>
      <c r="C51" s="25" t="s">
        <v>9</v>
      </c>
      <c r="D51" s="16" t="s">
        <v>174</v>
      </c>
      <c r="E51" s="26">
        <v>0</v>
      </c>
      <c r="F51" s="26">
        <v>0</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row>
    <row r="52" spans="1:23" x14ac:dyDescent="0.35">
      <c r="A52" s="7"/>
      <c r="B52" s="7"/>
      <c r="C52" s="25" t="s">
        <v>10</v>
      </c>
      <c r="D52" s="16" t="s">
        <v>175</v>
      </c>
      <c r="E52" s="26">
        <v>0</v>
      </c>
      <c r="F52" s="26">
        <v>0</v>
      </c>
      <c r="G52" s="26">
        <v>0</v>
      </c>
      <c r="H52" s="26">
        <v>0</v>
      </c>
      <c r="I52" s="26">
        <v>0</v>
      </c>
      <c r="J52" s="26">
        <v>0</v>
      </c>
      <c r="K52" s="26">
        <v>0</v>
      </c>
      <c r="L52" s="26">
        <v>0</v>
      </c>
      <c r="M52" s="26">
        <v>0</v>
      </c>
      <c r="N52" s="26">
        <v>0</v>
      </c>
      <c r="O52" s="26">
        <v>0</v>
      </c>
      <c r="P52" s="26">
        <v>0</v>
      </c>
      <c r="Q52" s="26">
        <v>0</v>
      </c>
      <c r="R52" s="26">
        <v>0</v>
      </c>
      <c r="S52" s="26">
        <v>0</v>
      </c>
      <c r="T52" s="26">
        <v>0</v>
      </c>
      <c r="U52" s="26">
        <v>0</v>
      </c>
      <c r="V52" s="26">
        <v>0</v>
      </c>
      <c r="W52" s="26">
        <v>0</v>
      </c>
    </row>
    <row r="53" spans="1:23" x14ac:dyDescent="0.35">
      <c r="A53" s="7"/>
      <c r="B53" s="7"/>
      <c r="C53" s="25" t="s">
        <v>11</v>
      </c>
      <c r="D53" s="16" t="s">
        <v>176</v>
      </c>
      <c r="E53" s="26">
        <v>0</v>
      </c>
      <c r="F53" s="26">
        <v>0</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row>
    <row r="54" spans="1:23" x14ac:dyDescent="0.35">
      <c r="A54" s="7"/>
      <c r="B54" s="7"/>
      <c r="C54" s="25" t="s">
        <v>12</v>
      </c>
      <c r="D54" s="16" t="s">
        <v>177</v>
      </c>
      <c r="E54" s="26">
        <v>5.1999999999999998E-2</v>
      </c>
      <c r="F54" s="26">
        <v>0.05</v>
      </c>
      <c r="G54" s="26">
        <v>4.5999999999999999E-2</v>
      </c>
      <c r="H54" s="26">
        <v>4.3999999999999997E-2</v>
      </c>
      <c r="I54" s="26">
        <v>4.2000000000000003E-2</v>
      </c>
      <c r="J54" s="26">
        <v>0.04</v>
      </c>
      <c r="K54" s="26">
        <v>3.6999999999999998E-2</v>
      </c>
      <c r="L54" s="26">
        <v>3.4000000000000002E-2</v>
      </c>
      <c r="M54" s="26">
        <v>3.3000000000000002E-2</v>
      </c>
      <c r="N54" s="26">
        <v>0.03</v>
      </c>
      <c r="O54" s="26">
        <v>2.9000000000000001E-2</v>
      </c>
      <c r="P54" s="26">
        <v>2.5999999999999999E-2</v>
      </c>
      <c r="Q54" s="26">
        <v>2.5000000000000001E-2</v>
      </c>
      <c r="R54" s="26">
        <v>2.4E-2</v>
      </c>
      <c r="S54" s="26">
        <v>2.1999999999999999E-2</v>
      </c>
      <c r="T54" s="26">
        <v>2.1000000000000001E-2</v>
      </c>
      <c r="U54" s="26">
        <v>0.02</v>
      </c>
      <c r="V54" s="26">
        <v>1.9E-2</v>
      </c>
      <c r="W54" s="26">
        <v>1.7999999999999999E-2</v>
      </c>
    </row>
    <row r="55" spans="1:23" x14ac:dyDescent="0.35">
      <c r="A55" s="7"/>
      <c r="B55" s="7"/>
      <c r="C55" s="25" t="s">
        <v>13</v>
      </c>
      <c r="D55" s="16" t="s">
        <v>178</v>
      </c>
      <c r="E55" s="26">
        <v>8.9999999999999993E-3</v>
      </c>
      <c r="F55" s="26">
        <v>8.0000000000000002E-3</v>
      </c>
      <c r="G55" s="26">
        <v>8.0000000000000002E-3</v>
      </c>
      <c r="H55" s="26">
        <v>7.0000000000000001E-3</v>
      </c>
      <c r="I55" s="26">
        <v>7.0000000000000001E-3</v>
      </c>
      <c r="J55" s="26">
        <v>6.0000000000000001E-3</v>
      </c>
      <c r="K55" s="26">
        <v>6.0000000000000001E-3</v>
      </c>
      <c r="L55" s="26">
        <v>5.0000000000000001E-3</v>
      </c>
      <c r="M55" s="26">
        <v>5.0000000000000001E-3</v>
      </c>
      <c r="N55" s="26">
        <v>5.0000000000000001E-3</v>
      </c>
      <c r="O55" s="26">
        <v>4.0000000000000001E-3</v>
      </c>
      <c r="P55" s="26">
        <v>4.0000000000000001E-3</v>
      </c>
      <c r="Q55" s="26">
        <v>4.0000000000000001E-3</v>
      </c>
      <c r="R55" s="26">
        <v>3.0000000000000001E-3</v>
      </c>
      <c r="S55" s="26">
        <v>3.0000000000000001E-3</v>
      </c>
      <c r="T55" s="26">
        <v>3.0000000000000001E-3</v>
      </c>
      <c r="U55" s="26">
        <v>3.0000000000000001E-3</v>
      </c>
      <c r="V55" s="26">
        <v>3.0000000000000001E-3</v>
      </c>
      <c r="W55" s="26">
        <v>3.0000000000000001E-3</v>
      </c>
    </row>
    <row r="56" spans="1:23" x14ac:dyDescent="0.35">
      <c r="A56" s="7"/>
      <c r="B56" s="7"/>
      <c r="C56" s="25" t="s">
        <v>14</v>
      </c>
      <c r="D56" s="16" t="s">
        <v>179</v>
      </c>
      <c r="E56" s="26">
        <v>3.0000000000000001E-3</v>
      </c>
      <c r="F56" s="26">
        <v>3.0000000000000001E-3</v>
      </c>
      <c r="G56" s="26">
        <v>2E-3</v>
      </c>
      <c r="H56" s="26">
        <v>2E-3</v>
      </c>
      <c r="I56" s="26">
        <v>2E-3</v>
      </c>
      <c r="J56" s="26">
        <v>2E-3</v>
      </c>
      <c r="K56" s="26">
        <v>2E-3</v>
      </c>
      <c r="L56" s="26">
        <v>2E-3</v>
      </c>
      <c r="M56" s="26">
        <v>2E-3</v>
      </c>
      <c r="N56" s="26">
        <v>2E-3</v>
      </c>
      <c r="O56" s="26">
        <v>2E-3</v>
      </c>
      <c r="P56" s="26">
        <v>1E-3</v>
      </c>
      <c r="Q56" s="26">
        <v>1E-3</v>
      </c>
      <c r="R56" s="26">
        <v>1E-3</v>
      </c>
      <c r="S56" s="26">
        <v>1E-3</v>
      </c>
      <c r="T56" s="26">
        <v>1E-3</v>
      </c>
      <c r="U56" s="26">
        <v>1E-3</v>
      </c>
      <c r="V56" s="26">
        <v>1E-3</v>
      </c>
      <c r="W56" s="26">
        <v>1E-3</v>
      </c>
    </row>
    <row r="57" spans="1:23" x14ac:dyDescent="0.35">
      <c r="A57" s="7"/>
      <c r="B57" s="7"/>
      <c r="C57" s="25" t="s">
        <v>15</v>
      </c>
      <c r="D57" s="16" t="s">
        <v>180</v>
      </c>
      <c r="E57" s="26">
        <v>1E-3</v>
      </c>
      <c r="F57" s="26">
        <v>1E-3</v>
      </c>
      <c r="G57" s="26">
        <v>1E-3</v>
      </c>
      <c r="H57" s="26">
        <v>1E-3</v>
      </c>
      <c r="I57" s="26">
        <v>1E-3</v>
      </c>
      <c r="J57" s="26">
        <v>1E-3</v>
      </c>
      <c r="K57" s="26">
        <v>1E-3</v>
      </c>
      <c r="L57" s="26">
        <v>1E-3</v>
      </c>
      <c r="M57" s="26">
        <v>1E-3</v>
      </c>
      <c r="N57" s="26">
        <v>1E-3</v>
      </c>
      <c r="O57" s="26">
        <v>1E-3</v>
      </c>
      <c r="P57" s="26">
        <v>1E-3</v>
      </c>
      <c r="Q57" s="26">
        <v>1E-3</v>
      </c>
      <c r="R57" s="26">
        <v>0</v>
      </c>
      <c r="S57" s="26">
        <v>0</v>
      </c>
      <c r="T57" s="26">
        <v>0</v>
      </c>
      <c r="U57" s="26">
        <v>0</v>
      </c>
      <c r="V57" s="26">
        <v>0</v>
      </c>
      <c r="W57" s="26">
        <v>0</v>
      </c>
    </row>
    <row r="58" spans="1:23" x14ac:dyDescent="0.35">
      <c r="A58" s="7"/>
      <c r="B58" s="7"/>
      <c r="C58" s="25" t="s">
        <v>16</v>
      </c>
      <c r="D58" s="16" t="s">
        <v>181</v>
      </c>
      <c r="E58" s="26">
        <v>0</v>
      </c>
      <c r="F58" s="26">
        <v>0</v>
      </c>
      <c r="G58" s="26">
        <v>0</v>
      </c>
      <c r="H58" s="26">
        <v>0</v>
      </c>
      <c r="I58" s="26">
        <v>0</v>
      </c>
      <c r="J58" s="26">
        <v>0</v>
      </c>
      <c r="K58" s="26">
        <v>0</v>
      </c>
      <c r="L58" s="26">
        <v>0</v>
      </c>
      <c r="M58" s="26">
        <v>0</v>
      </c>
      <c r="N58" s="26">
        <v>0</v>
      </c>
      <c r="O58" s="26">
        <v>0</v>
      </c>
      <c r="P58" s="26">
        <v>0</v>
      </c>
      <c r="Q58" s="26">
        <v>0</v>
      </c>
      <c r="R58" s="26">
        <v>0</v>
      </c>
      <c r="S58" s="26">
        <v>0</v>
      </c>
      <c r="T58" s="26">
        <v>0</v>
      </c>
      <c r="U58" s="26">
        <v>0</v>
      </c>
      <c r="V58" s="26">
        <v>0</v>
      </c>
      <c r="W58" s="26">
        <v>0</v>
      </c>
    </row>
    <row r="59" spans="1:23" x14ac:dyDescent="0.35">
      <c r="A59" s="7"/>
      <c r="B59" s="7"/>
      <c r="C59" s="25" t="s">
        <v>17</v>
      </c>
      <c r="D59" s="16" t="s">
        <v>182</v>
      </c>
      <c r="E59" s="26">
        <v>0</v>
      </c>
      <c r="F59" s="26">
        <v>0</v>
      </c>
      <c r="G59" s="26">
        <v>0</v>
      </c>
      <c r="H59" s="26">
        <v>0</v>
      </c>
      <c r="I59" s="26">
        <v>0</v>
      </c>
      <c r="J59" s="26">
        <v>0</v>
      </c>
      <c r="K59" s="26">
        <v>0</v>
      </c>
      <c r="L59" s="26">
        <v>0</v>
      </c>
      <c r="M59" s="26">
        <v>0</v>
      </c>
      <c r="N59" s="26">
        <v>0</v>
      </c>
      <c r="O59" s="26">
        <v>0</v>
      </c>
      <c r="P59" s="26">
        <v>0</v>
      </c>
      <c r="Q59" s="26">
        <v>0</v>
      </c>
      <c r="R59" s="26">
        <v>0</v>
      </c>
      <c r="S59" s="26">
        <v>0</v>
      </c>
      <c r="T59" s="26">
        <v>0</v>
      </c>
      <c r="U59" s="26">
        <v>0</v>
      </c>
      <c r="V59" s="26">
        <v>0</v>
      </c>
      <c r="W59" s="26">
        <v>0</v>
      </c>
    </row>
    <row r="60" spans="1:23" x14ac:dyDescent="0.35">
      <c r="A60" s="7"/>
      <c r="B60" s="7"/>
      <c r="C60" s="25" t="s">
        <v>18</v>
      </c>
      <c r="D60" s="16" t="s">
        <v>183</v>
      </c>
      <c r="E60" s="26">
        <v>1E-3</v>
      </c>
      <c r="F60" s="26">
        <v>1E-3</v>
      </c>
      <c r="G60" s="26">
        <v>1E-3</v>
      </c>
      <c r="H60" s="26">
        <v>1E-3</v>
      </c>
      <c r="I60" s="26">
        <v>1E-3</v>
      </c>
      <c r="J60" s="26">
        <v>1E-3</v>
      </c>
      <c r="K60" s="26">
        <v>1E-3</v>
      </c>
      <c r="L60" s="26">
        <v>1E-3</v>
      </c>
      <c r="M60" s="26">
        <v>1E-3</v>
      </c>
      <c r="N60" s="26">
        <v>1E-3</v>
      </c>
      <c r="O60" s="26">
        <v>1E-3</v>
      </c>
      <c r="P60" s="26">
        <v>1E-3</v>
      </c>
      <c r="Q60" s="26">
        <v>1E-3</v>
      </c>
      <c r="R60" s="26">
        <v>1E-3</v>
      </c>
      <c r="S60" s="26">
        <v>1E-3</v>
      </c>
      <c r="T60" s="26">
        <v>1E-3</v>
      </c>
      <c r="U60" s="26">
        <v>1E-3</v>
      </c>
      <c r="V60" s="26">
        <v>1E-3</v>
      </c>
      <c r="W60" s="26">
        <v>1E-3</v>
      </c>
    </row>
    <row r="61" spans="1:23" x14ac:dyDescent="0.35">
      <c r="A61" s="7"/>
      <c r="B61" s="7"/>
      <c r="C61" s="25" t="s">
        <v>19</v>
      </c>
      <c r="D61" s="16" t="s">
        <v>184</v>
      </c>
      <c r="E61" s="27" t="s">
        <v>21</v>
      </c>
      <c r="F61" s="27" t="s">
        <v>21</v>
      </c>
      <c r="G61" s="27" t="s">
        <v>21</v>
      </c>
      <c r="H61" s="27" t="s">
        <v>21</v>
      </c>
      <c r="I61" s="27" t="s">
        <v>21</v>
      </c>
      <c r="J61" s="27" t="s">
        <v>21</v>
      </c>
      <c r="K61" s="27" t="s">
        <v>21</v>
      </c>
      <c r="L61" s="27" t="s">
        <v>21</v>
      </c>
      <c r="M61" s="26">
        <v>0</v>
      </c>
      <c r="N61" s="26">
        <v>0</v>
      </c>
      <c r="O61" s="26">
        <v>0</v>
      </c>
      <c r="P61" s="26">
        <v>0</v>
      </c>
      <c r="Q61" s="26">
        <v>0</v>
      </c>
      <c r="R61" s="26">
        <v>0</v>
      </c>
      <c r="S61" s="26">
        <v>0</v>
      </c>
      <c r="T61" s="26">
        <v>0</v>
      </c>
      <c r="U61" s="26">
        <v>0</v>
      </c>
      <c r="V61" s="26">
        <v>0</v>
      </c>
      <c r="W61" s="26">
        <v>0</v>
      </c>
    </row>
    <row r="62" spans="1:23" x14ac:dyDescent="0.35">
      <c r="A62" s="7"/>
      <c r="B62" s="7"/>
      <c r="C62" s="25" t="s">
        <v>20</v>
      </c>
      <c r="D62" s="16" t="s">
        <v>185</v>
      </c>
      <c r="E62" s="25" t="s">
        <v>21</v>
      </c>
      <c r="F62" s="25" t="s">
        <v>21</v>
      </c>
      <c r="G62" s="25" t="s">
        <v>21</v>
      </c>
      <c r="H62" s="25" t="s">
        <v>21</v>
      </c>
      <c r="I62" s="25" t="s">
        <v>21</v>
      </c>
      <c r="J62" s="25" t="s">
        <v>21</v>
      </c>
      <c r="K62" s="25" t="s">
        <v>21</v>
      </c>
      <c r="L62" s="25" t="s">
        <v>21</v>
      </c>
      <c r="M62" s="25" t="s">
        <v>21</v>
      </c>
      <c r="N62" s="25" t="s">
        <v>21</v>
      </c>
      <c r="O62" s="25" t="s">
        <v>21</v>
      </c>
      <c r="P62" s="25" t="s">
        <v>21</v>
      </c>
      <c r="Q62" s="25" t="s">
        <v>21</v>
      </c>
      <c r="R62" s="25" t="s">
        <v>21</v>
      </c>
      <c r="S62" s="25" t="s">
        <v>21</v>
      </c>
      <c r="T62" s="25" t="s">
        <v>21</v>
      </c>
      <c r="U62" s="25" t="s">
        <v>21</v>
      </c>
      <c r="V62" s="25" t="s">
        <v>21</v>
      </c>
      <c r="W62" s="25" t="s">
        <v>21</v>
      </c>
    </row>
    <row r="63" spans="1:23" x14ac:dyDescent="0.35">
      <c r="A63" s="7"/>
      <c r="B63" s="7"/>
      <c r="C63" s="25" t="s">
        <v>22</v>
      </c>
      <c r="D63" s="16" t="s">
        <v>186</v>
      </c>
      <c r="E63" s="27" t="s">
        <v>21</v>
      </c>
      <c r="F63" s="27" t="s">
        <v>21</v>
      </c>
      <c r="G63" s="27" t="s">
        <v>21</v>
      </c>
      <c r="H63" s="27" t="s">
        <v>21</v>
      </c>
      <c r="I63" s="27" t="s">
        <v>21</v>
      </c>
      <c r="J63" s="27" t="s">
        <v>21</v>
      </c>
      <c r="K63" s="27" t="s">
        <v>21</v>
      </c>
      <c r="L63" s="27" t="s">
        <v>21</v>
      </c>
      <c r="M63" s="27" t="s">
        <v>21</v>
      </c>
      <c r="N63" s="27" t="s">
        <v>21</v>
      </c>
      <c r="O63" s="27" t="s">
        <v>21</v>
      </c>
      <c r="P63" s="27" t="s">
        <v>21</v>
      </c>
      <c r="Q63" s="27" t="s">
        <v>21</v>
      </c>
      <c r="R63" s="27" t="s">
        <v>21</v>
      </c>
      <c r="S63" s="27" t="s">
        <v>21</v>
      </c>
      <c r="T63" s="27" t="s">
        <v>21</v>
      </c>
      <c r="U63" s="27" t="s">
        <v>21</v>
      </c>
      <c r="V63" s="27" t="s">
        <v>21</v>
      </c>
      <c r="W63" s="27" t="s">
        <v>21</v>
      </c>
    </row>
    <row r="64" spans="1:23" x14ac:dyDescent="0.35">
      <c r="A64" s="7"/>
      <c r="B64" s="7"/>
      <c r="C64" s="25" t="s">
        <v>23</v>
      </c>
      <c r="D64" s="16" t="s">
        <v>187</v>
      </c>
      <c r="E64" s="26">
        <v>1.1140000000000001</v>
      </c>
      <c r="F64" s="26">
        <v>1.0089999999999999</v>
      </c>
      <c r="G64" s="26">
        <v>0.99399999999999999</v>
      </c>
      <c r="H64" s="26">
        <v>1.0209999999999999</v>
      </c>
      <c r="I64" s="26">
        <v>0.999</v>
      </c>
      <c r="J64" s="26">
        <v>0.97699999999999998</v>
      </c>
      <c r="K64" s="26">
        <v>0.96899999999999997</v>
      </c>
      <c r="L64" s="26">
        <v>0.90500000000000003</v>
      </c>
      <c r="M64" s="26">
        <v>0.85199999999999998</v>
      </c>
      <c r="N64" s="26">
        <v>0.82</v>
      </c>
      <c r="O64" s="26">
        <v>0.76500000000000001</v>
      </c>
      <c r="P64" s="26">
        <v>0.71699999999999997</v>
      </c>
      <c r="Q64" s="26">
        <v>0.70299999999999996</v>
      </c>
      <c r="R64" s="26">
        <v>0.70199999999999996</v>
      </c>
      <c r="S64" s="26">
        <v>0.69099999999999995</v>
      </c>
      <c r="T64" s="26">
        <v>0.69599999999999995</v>
      </c>
      <c r="U64" s="26">
        <v>0.71099999999999997</v>
      </c>
      <c r="V64" s="26">
        <v>0.68</v>
      </c>
      <c r="W64" s="26">
        <v>0.65900000000000003</v>
      </c>
    </row>
    <row r="65" spans="1:23" x14ac:dyDescent="0.35">
      <c r="A65" s="7"/>
      <c r="B65" s="7"/>
      <c r="C65" s="25" t="s">
        <v>24</v>
      </c>
      <c r="D65" s="16" t="s">
        <v>188</v>
      </c>
      <c r="E65" s="47">
        <v>2.4E-2</v>
      </c>
      <c r="F65" s="47">
        <v>2.4E-2</v>
      </c>
      <c r="G65" s="47">
        <v>2.3E-2</v>
      </c>
      <c r="H65" s="47">
        <v>2.3E-2</v>
      </c>
      <c r="I65" s="47">
        <v>2.3E-2</v>
      </c>
      <c r="J65" s="47">
        <v>2.3E-2</v>
      </c>
      <c r="K65" s="47">
        <v>2.3E-2</v>
      </c>
      <c r="L65" s="47">
        <v>2.3E-2</v>
      </c>
      <c r="M65" s="47">
        <v>2.3E-2</v>
      </c>
      <c r="N65" s="47">
        <v>2.1999999999999999E-2</v>
      </c>
      <c r="O65" s="47">
        <v>2.1999999999999999E-2</v>
      </c>
      <c r="P65" s="47">
        <v>2.1999999999999999E-2</v>
      </c>
      <c r="Q65" s="47">
        <v>2.1000000000000001E-2</v>
      </c>
      <c r="R65" s="47">
        <v>2.1000000000000001E-2</v>
      </c>
      <c r="S65" s="47">
        <v>2.1000000000000001E-2</v>
      </c>
      <c r="T65" s="47">
        <v>2.1000000000000001E-2</v>
      </c>
      <c r="U65" s="47">
        <v>0.02</v>
      </c>
      <c r="V65" s="47">
        <v>0.02</v>
      </c>
      <c r="W65" s="47">
        <v>0.02</v>
      </c>
    </row>
    <row r="66" spans="1:23" x14ac:dyDescent="0.35">
      <c r="A66" s="7"/>
      <c r="B66" s="7"/>
      <c r="C66" s="25" t="s">
        <v>25</v>
      </c>
      <c r="D66" s="16" t="s">
        <v>189</v>
      </c>
      <c r="E66" s="26">
        <v>1E-3</v>
      </c>
      <c r="F66" s="26">
        <v>1E-3</v>
      </c>
      <c r="G66" s="26">
        <v>1E-3</v>
      </c>
      <c r="H66" s="26">
        <v>1E-3</v>
      </c>
      <c r="I66" s="26">
        <v>1E-3</v>
      </c>
      <c r="J66" s="26">
        <v>1E-3</v>
      </c>
      <c r="K66" s="26">
        <v>1E-3</v>
      </c>
      <c r="L66" s="26">
        <v>0</v>
      </c>
      <c r="M66" s="26">
        <v>0</v>
      </c>
      <c r="N66" s="26">
        <v>0</v>
      </c>
      <c r="O66" s="26">
        <v>0</v>
      </c>
      <c r="P66" s="26">
        <v>0</v>
      </c>
      <c r="Q66" s="26">
        <v>0</v>
      </c>
      <c r="R66" s="26">
        <v>0</v>
      </c>
      <c r="S66" s="26">
        <v>0</v>
      </c>
      <c r="T66" s="26">
        <v>0</v>
      </c>
      <c r="U66" s="26">
        <v>0</v>
      </c>
      <c r="V66" s="26">
        <v>0</v>
      </c>
      <c r="W66" s="26">
        <v>0</v>
      </c>
    </row>
    <row r="67" spans="1:23" x14ac:dyDescent="0.35">
      <c r="A67" s="7"/>
      <c r="B67" s="7"/>
      <c r="C67" s="25" t="s">
        <v>26</v>
      </c>
      <c r="D67" s="16" t="s">
        <v>190</v>
      </c>
      <c r="E67" s="26">
        <v>0</v>
      </c>
      <c r="F67" s="26">
        <v>0</v>
      </c>
      <c r="G67" s="26">
        <v>0</v>
      </c>
      <c r="H67" s="26">
        <v>0</v>
      </c>
      <c r="I67" s="26">
        <v>0</v>
      </c>
      <c r="J67" s="26">
        <v>0</v>
      </c>
      <c r="K67" s="26">
        <v>0</v>
      </c>
      <c r="L67" s="26">
        <v>0</v>
      </c>
      <c r="M67" s="26">
        <v>0</v>
      </c>
      <c r="N67" s="26">
        <v>0</v>
      </c>
      <c r="O67" s="26">
        <v>0</v>
      </c>
      <c r="P67" s="26">
        <v>0</v>
      </c>
      <c r="Q67" s="26">
        <v>0</v>
      </c>
      <c r="R67" s="26">
        <v>0</v>
      </c>
      <c r="S67" s="26">
        <v>0</v>
      </c>
      <c r="T67" s="26">
        <v>0</v>
      </c>
      <c r="U67" s="26">
        <v>0</v>
      </c>
      <c r="V67" s="26">
        <v>0</v>
      </c>
      <c r="W67" s="26">
        <v>0</v>
      </c>
    </row>
    <row r="68" spans="1:23" x14ac:dyDescent="0.35">
      <c r="A68" s="7"/>
      <c r="B68" s="7"/>
      <c r="C68" s="25" t="s">
        <v>27</v>
      </c>
      <c r="D68" s="16" t="s">
        <v>191</v>
      </c>
      <c r="E68" s="26">
        <v>0</v>
      </c>
      <c r="F68" s="26">
        <v>0</v>
      </c>
      <c r="G68" s="26">
        <v>0</v>
      </c>
      <c r="H68" s="26">
        <v>0</v>
      </c>
      <c r="I68" s="26">
        <v>0</v>
      </c>
      <c r="J68" s="26">
        <v>0</v>
      </c>
      <c r="K68" s="26">
        <v>0</v>
      </c>
      <c r="L68" s="26">
        <v>0</v>
      </c>
      <c r="M68" s="26">
        <v>0</v>
      </c>
      <c r="N68" s="26">
        <v>0</v>
      </c>
      <c r="O68" s="26">
        <v>0</v>
      </c>
      <c r="P68" s="26">
        <v>0</v>
      </c>
      <c r="Q68" s="26">
        <v>0</v>
      </c>
      <c r="R68" s="26">
        <v>0</v>
      </c>
      <c r="S68" s="26">
        <v>0</v>
      </c>
      <c r="T68" s="26">
        <v>0</v>
      </c>
      <c r="U68" s="26">
        <v>0</v>
      </c>
      <c r="V68" s="26">
        <v>0</v>
      </c>
      <c r="W68" s="26">
        <v>0</v>
      </c>
    </row>
    <row r="69" spans="1:23" x14ac:dyDescent="0.35">
      <c r="A69" s="7"/>
      <c r="B69" s="7"/>
      <c r="C69" s="25" t="s">
        <v>28</v>
      </c>
      <c r="D69" s="16" t="s">
        <v>192</v>
      </c>
      <c r="E69" s="26">
        <v>2.3E-2</v>
      </c>
      <c r="F69" s="26">
        <v>2.3E-2</v>
      </c>
      <c r="G69" s="26">
        <v>2.3E-2</v>
      </c>
      <c r="H69" s="26">
        <v>2.1999999999999999E-2</v>
      </c>
      <c r="I69" s="26">
        <v>2.1999999999999999E-2</v>
      </c>
      <c r="J69" s="26">
        <v>2.1999999999999999E-2</v>
      </c>
      <c r="K69" s="26">
        <v>2.1999999999999999E-2</v>
      </c>
      <c r="L69" s="26">
        <v>2.1999999999999999E-2</v>
      </c>
      <c r="M69" s="26">
        <v>2.1999999999999999E-2</v>
      </c>
      <c r="N69" s="26">
        <v>2.1000000000000001E-2</v>
      </c>
      <c r="O69" s="26">
        <v>2.1000000000000001E-2</v>
      </c>
      <c r="P69" s="26">
        <v>2.1000000000000001E-2</v>
      </c>
      <c r="Q69" s="26">
        <v>2.1000000000000001E-2</v>
      </c>
      <c r="R69" s="26">
        <v>0.02</v>
      </c>
      <c r="S69" s="26">
        <v>0.02</v>
      </c>
      <c r="T69" s="26">
        <v>0.02</v>
      </c>
      <c r="U69" s="26">
        <v>0.02</v>
      </c>
      <c r="V69" s="26">
        <v>1.9E-2</v>
      </c>
      <c r="W69" s="26">
        <v>1.9E-2</v>
      </c>
    </row>
    <row r="70" spans="1:23" x14ac:dyDescent="0.35">
      <c r="A70" s="7"/>
      <c r="B70" s="7"/>
      <c r="C70" s="25" t="s">
        <v>29</v>
      </c>
      <c r="D70" s="16" t="s">
        <v>193</v>
      </c>
      <c r="E70" s="27" t="s">
        <v>21</v>
      </c>
      <c r="F70" s="27" t="s">
        <v>21</v>
      </c>
      <c r="G70" s="27" t="s">
        <v>21</v>
      </c>
      <c r="H70" s="27" t="s">
        <v>21</v>
      </c>
      <c r="I70" s="27" t="s">
        <v>21</v>
      </c>
      <c r="J70" s="27" t="s">
        <v>21</v>
      </c>
      <c r="K70" s="27" t="s">
        <v>21</v>
      </c>
      <c r="L70" s="27" t="s">
        <v>21</v>
      </c>
      <c r="M70" s="27" t="s">
        <v>21</v>
      </c>
      <c r="N70" s="27" t="s">
        <v>21</v>
      </c>
      <c r="O70" s="27" t="s">
        <v>21</v>
      </c>
      <c r="P70" s="27" t="s">
        <v>21</v>
      </c>
      <c r="Q70" s="27" t="s">
        <v>21</v>
      </c>
      <c r="R70" s="27" t="s">
        <v>21</v>
      </c>
      <c r="S70" s="27" t="s">
        <v>21</v>
      </c>
      <c r="T70" s="27" t="s">
        <v>21</v>
      </c>
      <c r="U70" s="27" t="s">
        <v>21</v>
      </c>
      <c r="V70" s="27" t="s">
        <v>21</v>
      </c>
      <c r="W70" s="27" t="s">
        <v>21</v>
      </c>
    </row>
    <row r="71" spans="1:23" x14ac:dyDescent="0.35">
      <c r="A71" s="7"/>
      <c r="B71" s="7"/>
      <c r="C71" s="25" t="s">
        <v>30</v>
      </c>
      <c r="D71" s="16" t="s">
        <v>194</v>
      </c>
      <c r="E71" s="47">
        <v>0.56100000000000005</v>
      </c>
      <c r="F71" s="47">
        <v>0.55100000000000005</v>
      </c>
      <c r="G71" s="47">
        <v>0.54400000000000004</v>
      </c>
      <c r="H71" s="47">
        <v>0.52800000000000002</v>
      </c>
      <c r="I71" s="47">
        <v>0.53400000000000003</v>
      </c>
      <c r="J71" s="47">
        <v>0.54300000000000004</v>
      </c>
      <c r="K71" s="47">
        <v>0.54200000000000004</v>
      </c>
      <c r="L71" s="47">
        <v>0.51</v>
      </c>
      <c r="M71" s="47">
        <v>0.51400000000000001</v>
      </c>
      <c r="N71" s="47">
        <v>0.52100000000000002</v>
      </c>
      <c r="O71" s="47">
        <v>0.53300000000000003</v>
      </c>
      <c r="P71" s="47">
        <v>0.498</v>
      </c>
      <c r="Q71" s="47">
        <v>0.498</v>
      </c>
      <c r="R71" s="47">
        <v>0.497</v>
      </c>
      <c r="S71" s="47">
        <v>0.46500000000000002</v>
      </c>
      <c r="T71" s="47">
        <v>0.46500000000000002</v>
      </c>
      <c r="U71" s="47">
        <v>0.45800000000000002</v>
      </c>
      <c r="V71" s="47">
        <v>0.46100000000000002</v>
      </c>
      <c r="W71" s="47">
        <v>0.45</v>
      </c>
    </row>
    <row r="72" spans="1:23" x14ac:dyDescent="0.35">
      <c r="A72" s="7"/>
      <c r="B72" s="7"/>
      <c r="C72" s="25" t="s">
        <v>31</v>
      </c>
      <c r="D72" s="16" t="s">
        <v>195</v>
      </c>
      <c r="E72" s="26">
        <v>0.43099999999999999</v>
      </c>
      <c r="F72" s="26">
        <v>0.42599999999999999</v>
      </c>
      <c r="G72" s="26">
        <v>0.42399999999999999</v>
      </c>
      <c r="H72" s="26">
        <v>0.40400000000000003</v>
      </c>
      <c r="I72" s="26">
        <v>0.40200000000000002</v>
      </c>
      <c r="J72" s="26">
        <v>0.40200000000000002</v>
      </c>
      <c r="K72" s="26">
        <v>0.40600000000000003</v>
      </c>
      <c r="L72" s="26">
        <v>0.39900000000000002</v>
      </c>
      <c r="M72" s="26">
        <v>0.40200000000000002</v>
      </c>
      <c r="N72" s="26">
        <v>0.39300000000000002</v>
      </c>
      <c r="O72" s="26">
        <v>0.39600000000000002</v>
      </c>
      <c r="P72" s="26">
        <v>0.38500000000000001</v>
      </c>
      <c r="Q72" s="26">
        <v>0.38400000000000001</v>
      </c>
      <c r="R72" s="26">
        <v>0.371</v>
      </c>
      <c r="S72" s="26">
        <v>0.36699999999999999</v>
      </c>
      <c r="T72" s="26">
        <v>0.36399999999999999</v>
      </c>
      <c r="U72" s="26">
        <v>0.36099999999999999</v>
      </c>
      <c r="V72" s="26">
        <v>0.35199999999999998</v>
      </c>
      <c r="W72" s="26">
        <v>0.35099999999999998</v>
      </c>
    </row>
    <row r="73" spans="1:23" x14ac:dyDescent="0.35">
      <c r="A73" s="7"/>
      <c r="B73" s="7"/>
      <c r="C73" s="25" t="s">
        <v>32</v>
      </c>
      <c r="D73" s="16" t="s">
        <v>196</v>
      </c>
      <c r="E73" s="26">
        <v>0.05</v>
      </c>
      <c r="F73" s="26">
        <v>0.05</v>
      </c>
      <c r="G73" s="26">
        <v>0.05</v>
      </c>
      <c r="H73" s="26">
        <v>4.8000000000000001E-2</v>
      </c>
      <c r="I73" s="26">
        <v>5.0999999999999997E-2</v>
      </c>
      <c r="J73" s="26">
        <v>4.8000000000000001E-2</v>
      </c>
      <c r="K73" s="26">
        <v>4.9000000000000002E-2</v>
      </c>
      <c r="L73" s="26">
        <v>0.05</v>
      </c>
      <c r="M73" s="26">
        <v>4.4999999999999998E-2</v>
      </c>
      <c r="N73" s="26">
        <v>3.9E-2</v>
      </c>
      <c r="O73" s="26">
        <v>4.3999999999999997E-2</v>
      </c>
      <c r="P73" s="26">
        <v>4.1000000000000002E-2</v>
      </c>
      <c r="Q73" s="26">
        <v>3.9E-2</v>
      </c>
      <c r="R73" s="26">
        <v>3.6999999999999998E-2</v>
      </c>
      <c r="S73" s="26">
        <v>3.9E-2</v>
      </c>
      <c r="T73" s="26">
        <v>3.4000000000000002E-2</v>
      </c>
      <c r="U73" s="26">
        <v>3.4000000000000002E-2</v>
      </c>
      <c r="V73" s="26">
        <v>3.4000000000000002E-2</v>
      </c>
      <c r="W73" s="26">
        <v>3.2000000000000001E-2</v>
      </c>
    </row>
    <row r="74" spans="1:23" x14ac:dyDescent="0.35">
      <c r="A74" s="7"/>
      <c r="B74" s="7"/>
      <c r="C74" s="25" t="s">
        <v>33</v>
      </c>
      <c r="D74" s="16" t="s">
        <v>197</v>
      </c>
      <c r="E74" s="26">
        <v>1.0999999999999999E-2</v>
      </c>
      <c r="F74" s="26">
        <v>8.0000000000000002E-3</v>
      </c>
      <c r="G74" s="26">
        <v>6.0000000000000001E-3</v>
      </c>
      <c r="H74" s="26">
        <v>5.0000000000000001E-3</v>
      </c>
      <c r="I74" s="26">
        <v>4.0000000000000001E-3</v>
      </c>
      <c r="J74" s="26">
        <v>3.0000000000000001E-3</v>
      </c>
      <c r="K74" s="26">
        <v>3.0000000000000001E-3</v>
      </c>
      <c r="L74" s="26">
        <v>2E-3</v>
      </c>
      <c r="M74" s="26">
        <v>0</v>
      </c>
      <c r="N74" s="27" t="s">
        <v>21</v>
      </c>
      <c r="O74" s="27" t="s">
        <v>21</v>
      </c>
      <c r="P74" s="27" t="s">
        <v>21</v>
      </c>
      <c r="Q74" s="27" t="s">
        <v>21</v>
      </c>
      <c r="R74" s="27" t="s">
        <v>21</v>
      </c>
      <c r="S74" s="27" t="s">
        <v>21</v>
      </c>
      <c r="T74" s="27" t="s">
        <v>21</v>
      </c>
      <c r="U74" s="27" t="s">
        <v>21</v>
      </c>
      <c r="V74" s="27" t="s">
        <v>21</v>
      </c>
      <c r="W74" s="27" t="s">
        <v>21</v>
      </c>
    </row>
    <row r="75" spans="1:23" x14ac:dyDescent="0.35">
      <c r="A75" s="7"/>
      <c r="B75" s="7"/>
      <c r="C75" s="25" t="s">
        <v>34</v>
      </c>
      <c r="D75" s="16" t="s">
        <v>198</v>
      </c>
      <c r="E75" s="26">
        <v>2.5999999999999999E-2</v>
      </c>
      <c r="F75" s="26">
        <v>2.5999999999999999E-2</v>
      </c>
      <c r="G75" s="26">
        <v>2.7E-2</v>
      </c>
      <c r="H75" s="26">
        <v>2.5999999999999999E-2</v>
      </c>
      <c r="I75" s="26">
        <v>2.5999999999999999E-2</v>
      </c>
      <c r="J75" s="26">
        <v>2.5000000000000001E-2</v>
      </c>
      <c r="K75" s="26">
        <v>2.5000000000000001E-2</v>
      </c>
      <c r="L75" s="26">
        <v>2.4E-2</v>
      </c>
      <c r="M75" s="26">
        <v>2.4E-2</v>
      </c>
      <c r="N75" s="26">
        <v>2.3E-2</v>
      </c>
      <c r="O75" s="26">
        <v>2.1999999999999999E-2</v>
      </c>
      <c r="P75" s="26">
        <v>2.1999999999999999E-2</v>
      </c>
      <c r="Q75" s="26">
        <v>2.1000000000000001E-2</v>
      </c>
      <c r="R75" s="26">
        <v>2.1000000000000001E-2</v>
      </c>
      <c r="S75" s="26">
        <v>1.9E-2</v>
      </c>
      <c r="T75" s="26">
        <v>1.7999999999999999E-2</v>
      </c>
      <c r="U75" s="26">
        <v>0.02</v>
      </c>
      <c r="V75" s="26">
        <v>1.9E-2</v>
      </c>
      <c r="W75" s="26">
        <v>1.9E-2</v>
      </c>
    </row>
    <row r="76" spans="1:23" x14ac:dyDescent="0.35">
      <c r="A76" s="7"/>
      <c r="B76" s="7"/>
      <c r="C76" s="25" t="s">
        <v>35</v>
      </c>
      <c r="D76" s="16" t="s">
        <v>199</v>
      </c>
      <c r="E76" s="26">
        <v>1E-3</v>
      </c>
      <c r="F76" s="26">
        <v>1E-3</v>
      </c>
      <c r="G76" s="26">
        <v>1E-3</v>
      </c>
      <c r="H76" s="26">
        <v>1E-3</v>
      </c>
      <c r="I76" s="26">
        <v>1E-3</v>
      </c>
      <c r="J76" s="26">
        <v>1E-3</v>
      </c>
      <c r="K76" s="26">
        <v>1E-3</v>
      </c>
      <c r="L76" s="26">
        <v>1E-3</v>
      </c>
      <c r="M76" s="26">
        <v>1E-3</v>
      </c>
      <c r="N76" s="26">
        <v>1E-3</v>
      </c>
      <c r="O76" s="26">
        <v>1E-3</v>
      </c>
      <c r="P76" s="26">
        <v>1E-3</v>
      </c>
      <c r="Q76" s="26">
        <v>1E-3</v>
      </c>
      <c r="R76" s="26">
        <v>1E-3</v>
      </c>
      <c r="S76" s="26">
        <v>1E-3</v>
      </c>
      <c r="T76" s="26">
        <v>1E-3</v>
      </c>
      <c r="U76" s="26">
        <v>1E-3</v>
      </c>
      <c r="V76" s="26">
        <v>1E-3</v>
      </c>
      <c r="W76" s="26">
        <v>1E-3</v>
      </c>
    </row>
    <row r="77" spans="1:23" x14ac:dyDescent="0.35">
      <c r="A77" s="7"/>
      <c r="B77" s="7"/>
      <c r="C77" s="25" t="s">
        <v>36</v>
      </c>
      <c r="D77" s="16" t="s">
        <v>200</v>
      </c>
      <c r="E77" s="26">
        <v>1.4E-2</v>
      </c>
      <c r="F77" s="26">
        <v>1.2999999999999999E-2</v>
      </c>
      <c r="G77" s="26">
        <v>1.4E-2</v>
      </c>
      <c r="H77" s="26">
        <v>1.4E-2</v>
      </c>
      <c r="I77" s="26">
        <v>1.4E-2</v>
      </c>
      <c r="J77" s="26">
        <v>1.4E-2</v>
      </c>
      <c r="K77" s="26">
        <v>1.4E-2</v>
      </c>
      <c r="L77" s="26">
        <v>1.4E-2</v>
      </c>
      <c r="M77" s="26">
        <v>1.4E-2</v>
      </c>
      <c r="N77" s="26">
        <v>1.4E-2</v>
      </c>
      <c r="O77" s="26">
        <v>1.4E-2</v>
      </c>
      <c r="P77" s="26">
        <v>1.4E-2</v>
      </c>
      <c r="Q77" s="26">
        <v>1.4E-2</v>
      </c>
      <c r="R77" s="26">
        <v>1.4999999999999999E-2</v>
      </c>
      <c r="S77" s="26">
        <v>1.4999999999999999E-2</v>
      </c>
      <c r="T77" s="26">
        <v>1.4E-2</v>
      </c>
      <c r="U77" s="26">
        <v>1.4999999999999999E-2</v>
      </c>
      <c r="V77" s="26">
        <v>1.4999999999999999E-2</v>
      </c>
      <c r="W77" s="26">
        <v>1.4999999999999999E-2</v>
      </c>
    </row>
    <row r="78" spans="1:23" x14ac:dyDescent="0.35">
      <c r="A78" s="7"/>
      <c r="B78" s="7"/>
      <c r="C78" s="25" t="s">
        <v>37</v>
      </c>
      <c r="D78" s="16" t="s">
        <v>201</v>
      </c>
      <c r="E78" s="26">
        <v>1.9E-2</v>
      </c>
      <c r="F78" s="26">
        <v>1.7000000000000001E-2</v>
      </c>
      <c r="G78" s="26">
        <v>1.4999999999999999E-2</v>
      </c>
      <c r="H78" s="26">
        <v>2.3E-2</v>
      </c>
      <c r="I78" s="26">
        <v>3.1E-2</v>
      </c>
      <c r="J78" s="26">
        <v>4.3999999999999997E-2</v>
      </c>
      <c r="K78" s="26">
        <v>3.9E-2</v>
      </c>
      <c r="L78" s="26">
        <v>1.4999999999999999E-2</v>
      </c>
      <c r="M78" s="26">
        <v>2.3E-2</v>
      </c>
      <c r="N78" s="26">
        <v>4.5999999999999999E-2</v>
      </c>
      <c r="O78" s="26">
        <v>0.05</v>
      </c>
      <c r="P78" s="26">
        <v>0.03</v>
      </c>
      <c r="Q78" s="26">
        <v>3.4000000000000002E-2</v>
      </c>
      <c r="R78" s="26">
        <v>4.7E-2</v>
      </c>
      <c r="S78" s="26">
        <v>1.9E-2</v>
      </c>
      <c r="T78" s="26">
        <v>0.03</v>
      </c>
      <c r="U78" s="26">
        <v>2.3E-2</v>
      </c>
      <c r="V78" s="26">
        <v>3.5999999999999997E-2</v>
      </c>
      <c r="W78" s="26">
        <v>2.8000000000000001E-2</v>
      </c>
    </row>
    <row r="79" spans="1:23" x14ac:dyDescent="0.35">
      <c r="A79" s="7"/>
      <c r="B79" s="7"/>
      <c r="C79" s="25" t="s">
        <v>38</v>
      </c>
      <c r="D79" s="16" t="s">
        <v>202</v>
      </c>
      <c r="E79" s="26">
        <v>0.01</v>
      </c>
      <c r="F79" s="26">
        <v>8.9999999999999993E-3</v>
      </c>
      <c r="G79" s="26">
        <v>8.0000000000000002E-3</v>
      </c>
      <c r="H79" s="26">
        <v>7.0000000000000001E-3</v>
      </c>
      <c r="I79" s="26">
        <v>7.0000000000000001E-3</v>
      </c>
      <c r="J79" s="26">
        <v>7.0000000000000001E-3</v>
      </c>
      <c r="K79" s="26">
        <v>6.0000000000000001E-3</v>
      </c>
      <c r="L79" s="26">
        <v>6.0000000000000001E-3</v>
      </c>
      <c r="M79" s="26">
        <v>6.0000000000000001E-3</v>
      </c>
      <c r="N79" s="26">
        <v>6.0000000000000001E-3</v>
      </c>
      <c r="O79" s="26">
        <v>6.0000000000000001E-3</v>
      </c>
      <c r="P79" s="26">
        <v>6.0000000000000001E-3</v>
      </c>
      <c r="Q79" s="26">
        <v>6.0000000000000001E-3</v>
      </c>
      <c r="R79" s="26">
        <v>5.0000000000000001E-3</v>
      </c>
      <c r="S79" s="26">
        <v>5.0000000000000001E-3</v>
      </c>
      <c r="T79" s="26">
        <v>5.0000000000000001E-3</v>
      </c>
      <c r="U79" s="26">
        <v>5.0000000000000001E-3</v>
      </c>
      <c r="V79" s="26">
        <v>5.0000000000000001E-3</v>
      </c>
      <c r="W79" s="26">
        <v>5.0000000000000001E-3</v>
      </c>
    </row>
    <row r="80" spans="1:23" x14ac:dyDescent="0.35">
      <c r="A80" s="7"/>
      <c r="B80" s="7"/>
      <c r="C80" s="25" t="s">
        <v>39</v>
      </c>
      <c r="D80" s="16" t="s">
        <v>203</v>
      </c>
      <c r="E80" s="47">
        <v>1E-3</v>
      </c>
      <c r="F80" s="47">
        <v>1E-3</v>
      </c>
      <c r="G80" s="47">
        <v>1E-3</v>
      </c>
      <c r="H80" s="47">
        <v>1E-3</v>
      </c>
      <c r="I80" s="47">
        <v>1E-3</v>
      </c>
      <c r="J80" s="47">
        <v>1E-3</v>
      </c>
      <c r="K80" s="47">
        <v>1E-3</v>
      </c>
      <c r="L80" s="47">
        <v>1E-3</v>
      </c>
      <c r="M80" s="47">
        <v>1E-3</v>
      </c>
      <c r="N80" s="47">
        <v>1E-3</v>
      </c>
      <c r="O80" s="47">
        <v>1E-3</v>
      </c>
      <c r="P80" s="47">
        <v>1E-3</v>
      </c>
      <c r="Q80" s="47">
        <v>1E-3</v>
      </c>
      <c r="R80" s="47">
        <v>1E-3</v>
      </c>
      <c r="S80" s="47">
        <v>1E-3</v>
      </c>
      <c r="T80" s="47">
        <v>1E-3</v>
      </c>
      <c r="U80" s="47">
        <v>1E-3</v>
      </c>
      <c r="V80" s="47">
        <v>1E-3</v>
      </c>
      <c r="W80" s="47">
        <v>1E-3</v>
      </c>
    </row>
    <row r="81" spans="1:23" x14ac:dyDescent="0.35">
      <c r="A81" s="7"/>
      <c r="B81" s="7"/>
      <c r="C81" s="7"/>
      <c r="D81" s="7"/>
      <c r="E81" s="7"/>
      <c r="F81" s="7"/>
      <c r="G81" s="7"/>
      <c r="H81" s="7"/>
      <c r="I81" s="7"/>
      <c r="J81" s="7"/>
      <c r="K81" s="7"/>
      <c r="L81" s="7"/>
      <c r="M81" s="7"/>
      <c r="N81" s="7"/>
      <c r="O81" s="7"/>
      <c r="P81" s="7"/>
      <c r="Q81" s="7"/>
      <c r="R81" s="7"/>
      <c r="S81" s="7"/>
      <c r="T81" s="7"/>
      <c r="U81" s="7"/>
      <c r="V81" s="7"/>
      <c r="W81" s="7"/>
    </row>
    <row r="82" spans="1:23" ht="409.5" x14ac:dyDescent="0.35">
      <c r="A82" s="28" t="s">
        <v>125</v>
      </c>
      <c r="B82" s="7"/>
      <c r="C82" s="7"/>
      <c r="D82" s="7"/>
      <c r="E82" s="7"/>
      <c r="F82" s="7"/>
      <c r="G82" s="7"/>
      <c r="H82" s="7"/>
      <c r="I82" s="7"/>
      <c r="J82" s="7"/>
      <c r="K82" s="7"/>
      <c r="L82" s="7"/>
      <c r="M82" s="7"/>
      <c r="N82" s="7"/>
      <c r="O82" s="7"/>
      <c r="P82" s="7"/>
      <c r="Q82" s="7"/>
      <c r="R82" s="7"/>
      <c r="S82" s="7"/>
      <c r="T82" s="7"/>
      <c r="U82" s="7"/>
      <c r="V82" s="7"/>
      <c r="W82" s="7"/>
    </row>
    <row r="83" spans="1:23" ht="159.5" x14ac:dyDescent="0.35">
      <c r="A83" s="28" t="s">
        <v>126</v>
      </c>
      <c r="B83" s="7"/>
      <c r="C83" s="7"/>
      <c r="D83" s="7"/>
      <c r="E83" s="7"/>
      <c r="F83" s="7"/>
      <c r="G83" s="7"/>
      <c r="H83" s="7"/>
      <c r="I83" s="7"/>
      <c r="J83" s="7"/>
      <c r="K83" s="7"/>
      <c r="L83" s="7"/>
      <c r="M83" s="7"/>
      <c r="N83" s="7"/>
      <c r="O83" s="7"/>
      <c r="P83" s="7"/>
      <c r="Q83" s="7"/>
      <c r="R83" s="7"/>
      <c r="S83" s="7"/>
      <c r="T83" s="7"/>
      <c r="U83" s="7"/>
      <c r="V83" s="7"/>
      <c r="W83" s="7"/>
    </row>
    <row r="84" spans="1:23" ht="232" x14ac:dyDescent="0.35">
      <c r="A84" s="28" t="s">
        <v>127</v>
      </c>
      <c r="B84" s="7"/>
      <c r="C84" s="7"/>
      <c r="D84" s="7"/>
      <c r="E84" s="7"/>
      <c r="F84" s="7"/>
      <c r="G84" s="7"/>
      <c r="H84" s="7"/>
      <c r="I84" s="7"/>
      <c r="J84" s="7"/>
      <c r="K84" s="7"/>
      <c r="L84" s="7"/>
      <c r="M84" s="7"/>
      <c r="N84" s="7"/>
      <c r="O84" s="7"/>
      <c r="P84" s="7"/>
      <c r="Q84" s="7"/>
      <c r="R84" s="7"/>
      <c r="S84" s="7"/>
      <c r="T84" s="7"/>
      <c r="U84" s="7"/>
      <c r="V84" s="7"/>
      <c r="W84" s="7"/>
    </row>
    <row r="85" spans="1:23" ht="409.5" x14ac:dyDescent="0.35">
      <c r="A85" s="28" t="s">
        <v>128</v>
      </c>
      <c r="B85" s="7"/>
      <c r="C85" s="7"/>
      <c r="D85" s="7"/>
      <c r="E85" s="7"/>
      <c r="F85" s="7"/>
      <c r="G85" s="7"/>
      <c r="H85" s="7"/>
      <c r="I85" s="7"/>
      <c r="J85" s="7"/>
      <c r="K85" s="7"/>
      <c r="L85" s="7"/>
      <c r="M85" s="7"/>
      <c r="N85" s="7"/>
      <c r="O85" s="7"/>
      <c r="P85" s="7"/>
      <c r="Q85" s="7"/>
      <c r="R85" s="7"/>
      <c r="S85" s="7"/>
      <c r="T85" s="7"/>
      <c r="U85" s="7"/>
      <c r="V85" s="7"/>
      <c r="W85" s="7"/>
    </row>
    <row r="86" spans="1:23" ht="409.5" x14ac:dyDescent="0.35">
      <c r="A86" s="28" t="s">
        <v>129</v>
      </c>
      <c r="B86" s="7"/>
      <c r="C86" s="7"/>
      <c r="D86" s="7"/>
      <c r="E86" s="7"/>
      <c r="F86" s="7"/>
      <c r="G86" s="7"/>
      <c r="H86" s="7"/>
      <c r="I86" s="7"/>
      <c r="J86" s="7"/>
      <c r="K86" s="7"/>
      <c r="L86" s="7"/>
      <c r="M86" s="7"/>
      <c r="N86" s="7"/>
      <c r="O86" s="7"/>
      <c r="P86" s="7"/>
      <c r="Q86" s="7"/>
      <c r="R86" s="7"/>
      <c r="S86" s="7"/>
      <c r="T86" s="7"/>
      <c r="U86" s="7"/>
      <c r="V86" s="7"/>
      <c r="W86" s="7"/>
    </row>
    <row r="87" spans="1:23" x14ac:dyDescent="0.35">
      <c r="A87" t="s">
        <v>41</v>
      </c>
    </row>
    <row r="88" spans="1:23" x14ac:dyDescent="0.35">
      <c r="A88" t="s">
        <v>42</v>
      </c>
    </row>
    <row r="90" spans="1:23" x14ac:dyDescent="0.35">
      <c r="A90" t="s">
        <v>43</v>
      </c>
    </row>
    <row r="91" spans="1:23" x14ac:dyDescent="0.35">
      <c r="A91" t="s">
        <v>44</v>
      </c>
    </row>
    <row r="93" spans="1:23" x14ac:dyDescent="0.35">
      <c r="A93" t="s">
        <v>45</v>
      </c>
    </row>
    <row r="94" spans="1:23" x14ac:dyDescent="0.35">
      <c r="A94" t="s">
        <v>46</v>
      </c>
    </row>
    <row r="96" spans="1:23" x14ac:dyDescent="0.35">
      <c r="A96" t="s">
        <v>47</v>
      </c>
    </row>
    <row r="98" spans="1:1" x14ac:dyDescent="0.35">
      <c r="A98" t="s">
        <v>48</v>
      </c>
    </row>
    <row r="99" spans="1:1" x14ac:dyDescent="0.35">
      <c r="A99" t="s">
        <v>49</v>
      </c>
    </row>
    <row r="102" spans="1:1" x14ac:dyDescent="0.35">
      <c r="A102" t="s">
        <v>50</v>
      </c>
    </row>
    <row r="103" spans="1:1" x14ac:dyDescent="0.35">
      <c r="A103" t="s">
        <v>51</v>
      </c>
    </row>
    <row r="110" spans="1:1" x14ac:dyDescent="0.35">
      <c r="A110" t="s">
        <v>52</v>
      </c>
    </row>
    <row r="111" spans="1:1" x14ac:dyDescent="0.35">
      <c r="A111" t="s">
        <v>53</v>
      </c>
    </row>
    <row r="113" spans="1:1" x14ac:dyDescent="0.35">
      <c r="A113" t="s">
        <v>54</v>
      </c>
    </row>
    <row r="114" spans="1:1" x14ac:dyDescent="0.35">
      <c r="A114" t="s">
        <v>55</v>
      </c>
    </row>
  </sheetData>
  <mergeCells count="2">
    <mergeCell ref="A1:C1"/>
    <mergeCell ref="A2:C2"/>
  </mergeCells>
  <hyperlinks>
    <hyperlink ref="A2:C2" r:id="rId1" display="Source: BFS, Comptes de flux de matières - Emissions dans la nature" xr:uid="{AE8799AE-9518-427C-95E3-B3B95B101CAA}"/>
  </hyperlinks>
  <pageMargins left="0.75" right="0.75" top="0.75" bottom="0.5" header="0.5" footer="0.75"/>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DPO Vaud</vt:lpstr>
      <vt:lpstr>DPO Vaud per capita</vt:lpstr>
      <vt:lpstr>DPO Geneva</vt:lpstr>
      <vt:lpstr>DPO Geneva per capita</vt:lpstr>
      <vt:lpstr>DPO Switzerland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Wiedmann</dc:creator>
  <cp:lastModifiedBy>Nicole Wiedmann</cp:lastModifiedBy>
  <dcterms:created xsi:type="dcterms:W3CDTF">2020-12-17T09:21:23Z</dcterms:created>
  <dcterms:modified xsi:type="dcterms:W3CDTF">2021-06-28T13:10:11Z</dcterms:modified>
</cp:coreProperties>
</file>