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vuma01\OneDrive - Kaakkois-Suomen ammattikorkeakoulu Oy\CityLoops\SCA\Layer 3. Material flows and stocks\import ja export\"/>
    </mc:Choice>
  </mc:AlternateContent>
  <bookViews>
    <workbookView xWindow="0" yWindow="0" windowWidth="19200" windowHeight="6180"/>
  </bookViews>
  <sheets>
    <sheet name="Taul1" sheetId="1" r:id="rId1"/>
  </sheets>
  <calcPr calcId="162913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P13" i="1"/>
</calcChain>
</file>

<file path=xl/sharedStrings.xml><?xml version="1.0" encoding="utf-8"?>
<sst xmlns="http://schemas.openxmlformats.org/spreadsheetml/2006/main" count="137" uniqueCount="50">
  <si>
    <t>exports</t>
  </si>
  <si>
    <t>Period</t>
  </si>
  <si>
    <t>Start date</t>
  </si>
  <si>
    <t>End date</t>
  </si>
  <si>
    <t>Material/product (name)</t>
  </si>
  <si>
    <t>Material/product code</t>
  </si>
  <si>
    <t>Quantity</t>
  </si>
  <si>
    <t>Unit</t>
  </si>
  <si>
    <t>Reference space</t>
  </si>
  <si>
    <t>Comments</t>
  </si>
  <si>
    <t>Segment</t>
  </si>
  <si>
    <t>Aluminium</t>
  </si>
  <si>
    <t>t</t>
  </si>
  <si>
    <t>Mikkeli</t>
  </si>
  <si>
    <t>2018</t>
  </si>
  <si>
    <t>Iron (Steel)</t>
  </si>
  <si>
    <t>Iron, steel, primary forms etc</t>
  </si>
  <si>
    <t>Flat-rolled products of iron or non-alloy steel</t>
  </si>
  <si>
    <t>Flat-rolled products of iron/non-all. steel, coated</t>
  </si>
  <si>
    <t>Flat-rolled products of alloy steel</t>
  </si>
  <si>
    <t>Flat-rolled products of stainless steel, hot-rolled</t>
  </si>
  <si>
    <t>Flat-rolled prod. of oth. alloy stl, hot-rolled</t>
  </si>
  <si>
    <t>Flat-rolled products of stainless steel, cld-rlld</t>
  </si>
  <si>
    <t>Iron and steel bars, rods, angles, shaps</t>
  </si>
  <si>
    <t>Bars, hot-rolled, coils, of iron or steel</t>
  </si>
  <si>
    <t>Bars of iron or non-alloy steel, hot-rolled</t>
  </si>
  <si>
    <t>Bars of iron or steel, cold-formed</t>
  </si>
  <si>
    <t>Other bars and rods of iron and steel</t>
  </si>
  <si>
    <t>Sections of iron or steel</t>
  </si>
  <si>
    <t>Rails etc material of iron or steel</t>
  </si>
  <si>
    <t>Wire of iron or steel</t>
  </si>
  <si>
    <t>Tubes, pipes etc, of iron or steel</t>
  </si>
  <si>
    <t>Seamless tubes of iron or steel</t>
  </si>
  <si>
    <t>Other tubes, iron, steel, &gt;406.4 mm</t>
  </si>
  <si>
    <t>Other tubes of iron or steel</t>
  </si>
  <si>
    <t>Tube fittings, of iron or steel</t>
  </si>
  <si>
    <t>Metal structures and parts nes</t>
  </si>
  <si>
    <t>Nails, screws, nuts, bolts etc</t>
  </si>
  <si>
    <t>EMP2.2.7</t>
  </si>
  <si>
    <t>EMP2.1</t>
  </si>
  <si>
    <t>Quantity Mikkeli</t>
  </si>
  <si>
    <t>Summa  / Quantity Mikkeli</t>
  </si>
  <si>
    <t>Riviotsikot</t>
  </si>
  <si>
    <t>Kaikki yhteensä</t>
  </si>
  <si>
    <t>25 Metallituotteiden valmistus (pl. koneet ja laitteet)</t>
  </si>
  <si>
    <t>Työntekijät Mikkeli</t>
  </si>
  <si>
    <t>Toimipaikkoja</t>
  </si>
  <si>
    <t>Henkilöstön lukumäärä yhteensä</t>
  </si>
  <si>
    <t>Liikevaihto 1 000 €</t>
  </si>
  <si>
    <t>Mikkelin osuus Suomessa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</si>
</sst>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Sans"/>
    </font>
    <font>
      <b/>
      <sz val="10"/>
      <color rgb="FF000000"/>
      <name val="Arial"/>
      <family val="2"/>
    </font>
    <font>
      <sz val="10"/>
      <color rgb="FF000000"/>
      <name val="Sans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 applyAlignment="1"/>
    <xf numFmtId="0" fontId="1" fillId="0" borderId="0" xfId="0" applyFont="1" applyFill="1" applyAlignment="1"/>
    <xf numFmtId="1" fontId="1" fillId="0" borderId="0" xfId="0" applyNumberFormat="1" applyFont="1" applyFill="1" applyAlignment="1"/>
    <xf numFmtId="0" fontId="2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Fill="1" applyAlignment="1"/>
    <xf numFmtId="0" fontId="4" fillId="0" borderId="0" xfId="0" applyFont="1" applyAlignment="1"/>
    <xf numFmtId="0" fontId="5" fillId="0" borderId="0" xfId="0" applyFont="1" applyAlignment="1"/>
    <xf numFmtId="164" fontId="6" fillId="0" borderId="0" xfId="0" applyNumberFormat="1" applyFont="1" applyAlignment="1"/>
    <xf numFmtId="0" fontId="7" fillId="0" borderId="0" xfId="0" applyFont="1" applyFill="1" applyAlignment="1"/>
    <xf numFmtId="0" fontId="8" fillId="0" borderId="0" xfId="0" applyFont="1" applyAlignment="1"/>
    <xf numFmtId="1" fontId="8" fillId="0" borderId="0" xfId="0" applyNumberFormat="1" applyFont="1" applyFill="1" applyAlignment="1"/>
    <xf numFmtId="0" fontId="7" fillId="0" borderId="0" xfId="0" applyFont="1" applyAlignment="1"/>
    <xf numFmtId="0" fontId="0" fillId="0" borderId="0" xfId="0" applyNumberFormat="1" applyFill="1" applyAlignment="1" applyProtection="1"/>
    <xf numFmtId="0" fontId="9" fillId="0" borderId="0" xfId="0" applyNumberFormat="1" applyFont="1" applyFill="1" applyAlignment="1" applyProtection="1"/>
    <xf numFmtId="1" fontId="6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/>
    <xf numFmtId="1" fontId="0" fillId="0" borderId="0" xfId="0" applyNumberFormat="1" applyFill="1" applyAlignment="1" applyProtection="1"/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1" fontId="0" fillId="2" borderId="0" xfId="0" applyNumberFormat="1" applyFill="1" applyAlignment="1" applyProtection="1"/>
    <xf numFmtId="0" fontId="9" fillId="0" borderId="0" xfId="0" applyFont="1" applyFill="1" applyProtection="1"/>
    <xf numFmtId="0" fontId="0" fillId="0" borderId="0" xfId="0" applyFill="1" applyProtection="1"/>
    <xf numFmtId="1" fontId="0" fillId="0" borderId="0" xfId="0" applyNumberFormat="1" applyFill="1" applyProtection="1"/>
    <xf numFmtId="1" fontId="0" fillId="2" borderId="0" xfId="0" applyNumberFormat="1" applyFill="1" applyProtection="1"/>
    <xf numFmtId="9" fontId="0" fillId="0" borderId="0" xfId="1" applyFont="1" applyFill="1" applyAlignment="1" applyProtection="1"/>
    <xf numFmtId="49" fontId="11" fillId="0" borderId="0" xfId="0" applyNumberFormat="1" applyFont="1" applyFill="1"/>
    <xf numFmtId="49" fontId="11" fillId="0" borderId="0" xfId="0" applyNumberFormat="1" applyFont="1" applyFill="1" applyAlignment="1">
      <alignment wrapText="1"/>
    </xf>
  </cellXfs>
  <cellStyles count="2">
    <cellStyle name="Normaali" xfId="0" builtinId="0"/>
    <cellStyle name="Prosenttia" xfId="1" builtinId="5"/>
  </cellStyles>
  <dxfs count="20">
    <dxf>
      <numFmt numFmtId="165" formatCode="0.00000"/>
    </dxf>
    <dxf>
      <numFmt numFmtId="166" formatCode="0.0000"/>
    </dxf>
    <dxf>
      <numFmt numFmtId="167" formatCode="0.000"/>
    </dxf>
    <dxf>
      <numFmt numFmtId="2" formatCode="0.00"/>
    </dxf>
    <dxf>
      <numFmt numFmtId="168" formatCode="0.0"/>
    </dxf>
    <dxf>
      <numFmt numFmtId="1" formatCode="0"/>
    </dxf>
    <dxf>
      <numFmt numFmtId="167" formatCode="0.000"/>
    </dxf>
    <dxf>
      <numFmt numFmtId="2" formatCode="0.00"/>
    </dxf>
    <dxf>
      <numFmt numFmtId="168" formatCode="0.0"/>
    </dxf>
    <dxf>
      <numFmt numFmtId="1" formatCode="0"/>
    </dxf>
    <dxf>
      <numFmt numFmtId="1" formatCode="0"/>
    </dxf>
    <dxf>
      <numFmt numFmtId="168" formatCode="0.0"/>
    </dxf>
    <dxf>
      <numFmt numFmtId="2" formatCode="0.00"/>
    </dxf>
    <dxf>
      <numFmt numFmtId="167" formatCode="0.000"/>
    </dxf>
    <dxf>
      <numFmt numFmtId="1" formatCode="0"/>
    </dxf>
    <dxf>
      <numFmt numFmtId="168" formatCode="0.0"/>
    </dxf>
    <dxf>
      <numFmt numFmtId="2" formatCode="0.00"/>
    </dxf>
    <dxf>
      <numFmt numFmtId="167" formatCode="0.000"/>
    </dxf>
    <dxf>
      <numFmt numFmtId="166" formatCode="0.0000"/>
    </dxf>
    <dxf>
      <numFmt numFmtId="165" formatCode="0.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lk Vuokko" refreshedDate="44371.353311342595" createdVersion="6" refreshedVersion="6" minRefreshableVersion="3" recordCount="22">
  <cacheSource type="worksheet">
    <worksheetSource ref="A2:K24" sheet="Taul1"/>
  </cacheSource>
  <cacheFields count="11">
    <cacheField name="Period" numFmtId="0">
      <sharedItems containsSemiMixedTypes="0" containsString="0" containsNumber="1" containsInteger="1" minValue="2019" maxValue="2019"/>
    </cacheField>
    <cacheField name="Start date" numFmtId="164">
      <sharedItems containsSemiMixedTypes="0" containsNonDate="0" containsDate="1" containsString="0" minDate="2019-01-01T00:00:00" maxDate="2019-01-02T00:00:00"/>
    </cacheField>
    <cacheField name="End date" numFmtId="164">
      <sharedItems containsSemiMixedTypes="0" containsNonDate="0" containsDate="1" containsString="0" minDate="2019-12-31T00:00:00" maxDate="2020-01-01T00:00:00"/>
    </cacheField>
    <cacheField name="Material/product (name)" numFmtId="0">
      <sharedItems count="6">
        <s v="Iron (Steel)"/>
        <s v="Aluminium"/>
        <s v="Soil" u="1"/>
        <s v="Sand&amp;gravel" u="1"/>
        <s v="Concrete" u="1"/>
        <s v="Timber" u="1"/>
      </sharedItems>
    </cacheField>
    <cacheField name="Material/product code" numFmtId="0">
      <sharedItems/>
    </cacheField>
    <cacheField name="Quantity" numFmtId="1">
      <sharedItems containsSemiMixedTypes="0" containsString="0" containsNumber="1" containsInteger="1" minValue="200" maxValue="1850654"/>
    </cacheField>
    <cacheField name="Quantity Mikkeli" numFmtId="1">
      <sharedItems containsSemiMixedTypes="0" containsString="0" containsNumber="1" minValue="1.4064624071943952" maxValue="13014.376398619679"/>
    </cacheField>
    <cacheField name="Unit" numFmtId="0">
      <sharedItems/>
    </cacheField>
    <cacheField name="Reference space" numFmtId="0">
      <sharedItems/>
    </cacheField>
    <cacheField name="Comments" numFmtId="49">
      <sharedItems/>
    </cacheField>
    <cacheField name="Segme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2019"/>
    <d v="2019-01-01T00:00:00"/>
    <d v="2019-12-31T00:00:00"/>
    <x v="0"/>
    <s v="EMP2.1"/>
    <n v="18083"/>
    <n v="127.16529854648122"/>
    <s v="t"/>
    <s v="Mikkeli"/>
    <s v="Iron, steel, primary forms etc"/>
    <m/>
  </r>
  <r>
    <n v="2019"/>
    <d v="2019-01-01T00:00:00"/>
    <d v="2019-12-31T00:00:00"/>
    <x v="0"/>
    <s v="EMP2.1"/>
    <n v="369626"/>
    <n v="2599.3253686081775"/>
    <s v="t"/>
    <s v="Mikkeli"/>
    <s v="Flat-rolled products of iron or non-alloy steel"/>
    <m/>
  </r>
  <r>
    <n v="2019"/>
    <d v="2019-01-01T00:00:00"/>
    <d v="2019-12-31T00:00:00"/>
    <x v="0"/>
    <s v="EMP2.1"/>
    <n v="381556"/>
    <n v="2683.2208511973231"/>
    <s v="t"/>
    <s v="Mikkeli"/>
    <s v="Flat-rolled products of iron/non-all. steel, coated"/>
    <m/>
  </r>
  <r>
    <n v="2019"/>
    <d v="2019-01-01T00:00:00"/>
    <d v="2019-12-31T00:00:00"/>
    <x v="0"/>
    <s v="EMP2.1"/>
    <n v="1675384"/>
    <n v="11781.823068074871"/>
    <s v="t"/>
    <s v="Mikkeli"/>
    <s v="Flat-rolled products of alloy steel"/>
    <m/>
  </r>
  <r>
    <n v="2019"/>
    <d v="2019-01-01T00:00:00"/>
    <d v="2019-12-31T00:00:00"/>
    <x v="0"/>
    <s v="EMP2.1"/>
    <n v="453381"/>
    <n v="3188.3166631810104"/>
    <s v="t"/>
    <s v="Mikkeli"/>
    <s v="Flat-rolled products of stainless steel, hot-rolled"/>
    <m/>
  </r>
  <r>
    <n v="2019"/>
    <d v="2019-01-01T00:00:00"/>
    <d v="2019-12-31T00:00:00"/>
    <x v="0"/>
    <s v="EMP2.1"/>
    <n v="267389"/>
    <n v="1880.3628829865104"/>
    <s v="t"/>
    <s v="Mikkeli"/>
    <s v="Flat-rolled prod. of oth. alloy stl, hot-rolled"/>
    <m/>
  </r>
  <r>
    <n v="2019"/>
    <d v="2019-01-01T00:00:00"/>
    <d v="2019-12-31T00:00:00"/>
    <x v="0"/>
    <s v="EMP2.1"/>
    <n v="684597"/>
    <n v="4814.2997228903068"/>
    <s v="t"/>
    <s v="Mikkeli"/>
    <s v="Flat-rolled products of stainless steel, cld-rlld"/>
    <m/>
  </r>
  <r>
    <n v="2019"/>
    <d v="2019-01-01T00:00:00"/>
    <d v="2019-12-31T00:00:00"/>
    <x v="0"/>
    <s v="EMP2.1"/>
    <n v="183902"/>
    <n v="1293.2562480393183"/>
    <s v="t"/>
    <s v="Mikkeli"/>
    <s v="Iron and steel bars, rods, angles, shaps"/>
    <m/>
  </r>
  <r>
    <n v="2019"/>
    <d v="2019-01-01T00:00:00"/>
    <d v="2019-12-31T00:00:00"/>
    <x v="0"/>
    <s v="EMP2.1"/>
    <n v="354"/>
    <n v="2.4894384607340796"/>
    <s v="t"/>
    <s v="Mikkeli"/>
    <s v="Bars, hot-rolled, coils, of iron or steel"/>
    <m/>
  </r>
  <r>
    <n v="2019"/>
    <d v="2019-01-01T00:00:00"/>
    <d v="2019-12-31T00:00:00"/>
    <x v="0"/>
    <s v="EMP2.1"/>
    <n v="116879"/>
    <n v="821.92959845236851"/>
    <s v="t"/>
    <s v="Mikkeli"/>
    <s v="Bars of iron or non-alloy steel, hot-rolled"/>
    <m/>
  </r>
  <r>
    <n v="2019"/>
    <d v="2019-01-01T00:00:00"/>
    <d v="2019-12-31T00:00:00"/>
    <x v="0"/>
    <s v="EMP2.1"/>
    <n v="27860"/>
    <n v="195.92021332217925"/>
    <s v="t"/>
    <s v="Mikkeli"/>
    <s v="Bars of iron or steel, cold-formed"/>
    <m/>
  </r>
  <r>
    <n v="2019"/>
    <d v="2019-01-01T00:00:00"/>
    <d v="2019-12-31T00:00:00"/>
    <x v="0"/>
    <s v="EMP2.1"/>
    <n v="2966"/>
    <n v="20.857837498692881"/>
    <s v="t"/>
    <s v="Mikkeli"/>
    <s v="Other bars and rods of iron and steel"/>
    <m/>
  </r>
  <r>
    <n v="2019"/>
    <d v="2019-01-01T00:00:00"/>
    <d v="2019-12-31T00:00:00"/>
    <x v="0"/>
    <s v="EMP2.1"/>
    <n v="35843"/>
    <n v="252.05916030534351"/>
    <s v="t"/>
    <s v="Mikkeli"/>
    <s v="Sections of iron or steel"/>
    <m/>
  </r>
  <r>
    <n v="2019"/>
    <d v="2019-01-01T00:00:00"/>
    <d v="2019-12-31T00:00:00"/>
    <x v="0"/>
    <s v="EMP2.1"/>
    <n v="200"/>
    <n v="1.4064624071943952"/>
    <s v="t"/>
    <s v="Mikkeli"/>
    <s v="Rails etc material of iron or steel"/>
    <m/>
  </r>
  <r>
    <n v="2019"/>
    <d v="2019-01-01T00:00:00"/>
    <d v="2019-12-31T00:00:00"/>
    <x v="0"/>
    <s v="EMP2.1"/>
    <n v="418"/>
    <n v="2.9395064310362855"/>
    <s v="t"/>
    <s v="Mikkeli"/>
    <s v="Wire of iron or steel"/>
    <m/>
  </r>
  <r>
    <n v="2019"/>
    <d v="2019-01-01T00:00:00"/>
    <d v="2019-12-31T00:00:00"/>
    <x v="0"/>
    <s v="EMP2.1"/>
    <n v="1850654"/>
    <n v="13014.376398619679"/>
    <s v="t"/>
    <s v="Mikkeli"/>
    <s v="Tubes, pipes etc, of iron or steel"/>
    <m/>
  </r>
  <r>
    <n v="2019"/>
    <d v="2019-01-01T00:00:00"/>
    <d v="2019-12-31T00:00:00"/>
    <x v="0"/>
    <s v="EMP2.1"/>
    <n v="1040"/>
    <n v="7.3136045174108544"/>
    <s v="t"/>
    <s v="Mikkeli"/>
    <s v="Seamless tubes of iron or steel"/>
    <m/>
  </r>
  <r>
    <n v="2019"/>
    <d v="2019-01-01T00:00:00"/>
    <d v="2019-12-31T00:00:00"/>
    <x v="0"/>
    <s v="EMP2.1"/>
    <n v="1639761"/>
    <n v="11531.311016417443"/>
    <s v="t"/>
    <s v="Mikkeli"/>
    <s v="Other tubes, iron, steel, &gt;406.4 mm"/>
    <m/>
  </r>
  <r>
    <n v="2019"/>
    <d v="2019-01-01T00:00:00"/>
    <d v="2019-12-31T00:00:00"/>
    <x v="0"/>
    <s v="EMP2.1"/>
    <n v="205750"/>
    <n v="1446.8982014012338"/>
    <s v="t"/>
    <s v="Mikkeli"/>
    <s v="Other tubes of iron or steel"/>
    <m/>
  </r>
  <r>
    <n v="2019"/>
    <d v="2019-01-01T00:00:00"/>
    <d v="2019-12-31T00:00:00"/>
    <x v="0"/>
    <s v="EMP2.1"/>
    <n v="4102"/>
    <n v="28.846543971557043"/>
    <s v="t"/>
    <s v="Mikkeli"/>
    <s v="Tube fittings, of iron or steel"/>
    <m/>
  </r>
  <r>
    <n v="2019"/>
    <d v="2019-01-01T00:00:00"/>
    <d v="2019-12-31T00:00:00"/>
    <x v="1"/>
    <s v="EMP2.2.7"/>
    <n v="111898"/>
    <n v="786.90165220119206"/>
    <s v="t"/>
    <s v="Mikkeli"/>
    <s v="Metal structures and parts nes"/>
    <m/>
  </r>
  <r>
    <n v="2019"/>
    <d v="2019-01-01T00:00:00"/>
    <d v="2019-12-31T00:00:00"/>
    <x v="0"/>
    <s v="EMP2.1"/>
    <n v="19035"/>
    <n v="133.86005960472656"/>
    <s v="t"/>
    <s v="Mikkeli"/>
    <s v="Nails, screws, nuts, bolts etc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ulukko2" cacheId="3" applyNumberFormats="0" applyBorderFormats="0" applyFontFormats="0" applyPatternFormats="0" applyAlignmentFormats="0" applyWidthHeightFormats="1" dataCaption="Arvot" updatedVersion="6" minRefreshableVersion="3" useAutoFormatting="1" itemPrintTitles="1" createdVersion="6" indent="0" outline="1" outlineData="1" multipleFieldFilters="0">
  <location ref="C28:D31" firstHeaderRow="1" firstDataRow="1" firstDataCol="1"/>
  <pivotFields count="11">
    <pivotField showAll="0"/>
    <pivotField numFmtId="164" showAll="0"/>
    <pivotField numFmtId="164" showAll="0"/>
    <pivotField axis="axisRow" showAll="0">
      <items count="7">
        <item x="1"/>
        <item m="1" x="4"/>
        <item x="0"/>
        <item m="1" x="3"/>
        <item m="1" x="2"/>
        <item m="1" x="5"/>
        <item t="default"/>
      </items>
    </pivotField>
    <pivotField showAll="0"/>
    <pivotField showAll="0"/>
    <pivotField dataField="1" numFmtId="1" showAll="0"/>
    <pivotField showAll="0"/>
    <pivotField showAll="0"/>
    <pivotField showAll="0"/>
    <pivotField showAll="0"/>
  </pivotFields>
  <rowFields count="1">
    <field x="3"/>
  </rowFields>
  <rowItems count="3">
    <i>
      <x/>
    </i>
    <i>
      <x v="2"/>
    </i>
    <i t="grand">
      <x/>
    </i>
  </rowItems>
  <colItems count="1">
    <i/>
  </colItems>
  <dataFields count="1">
    <dataField name="Summa  / Quantity Mikkeli" fld="6" baseField="0" baseItem="0"/>
  </dataFields>
  <formats count="10">
    <format dxfId="19">
      <pivotArea collapsedLevelsAreSubtotals="1" fieldPosition="0">
        <references count="1">
          <reference field="3" count="0"/>
        </references>
      </pivotArea>
    </format>
    <format dxfId="18">
      <pivotArea collapsedLevelsAreSubtotals="1" fieldPosition="0">
        <references count="1">
          <reference field="3" count="0"/>
        </references>
      </pivotArea>
    </format>
    <format dxfId="17">
      <pivotArea collapsedLevelsAreSubtotals="1" fieldPosition="0">
        <references count="1">
          <reference field="3" count="0"/>
        </references>
      </pivotArea>
    </format>
    <format dxfId="16">
      <pivotArea collapsedLevelsAreSubtotals="1" fieldPosition="0">
        <references count="1">
          <reference field="3" count="0"/>
        </references>
      </pivotArea>
    </format>
    <format dxfId="15">
      <pivotArea collapsedLevelsAreSubtotals="1" fieldPosition="0">
        <references count="1">
          <reference field="3" count="0"/>
        </references>
      </pivotArea>
    </format>
    <format dxfId="14">
      <pivotArea collapsedLevelsAreSubtotals="1" fieldPosition="0">
        <references count="1">
          <reference field="3" count="0"/>
        </references>
      </pivotArea>
    </format>
    <format dxfId="13">
      <pivotArea grandRow="1" outline="0" collapsedLevelsAreSubtotals="1" fieldPosition="0"/>
    </format>
    <format dxfId="12">
      <pivotArea grandRow="1" outline="0" collapsedLevelsAreSubtotals="1" fieldPosition="0"/>
    </format>
    <format dxfId="11">
      <pivotArea grandRow="1" outline="0" collapsedLevelsAreSubtotals="1" fieldPosition="0"/>
    </format>
    <format dxfId="1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5"/>
  <sheetViews>
    <sheetView tabSelected="1" topLeftCell="B28" workbookViewId="0">
      <selection activeCell="K27" sqref="K27"/>
    </sheetView>
  </sheetViews>
  <sheetFormatPr defaultColWidth="14.453125" defaultRowHeight="14.5"/>
  <cols>
    <col min="1" max="2" width="14.453125" style="1"/>
    <col min="3" max="3" width="14" style="1" customWidth="1"/>
    <col min="4" max="4" width="23.453125" style="2" customWidth="1"/>
    <col min="5" max="5" width="22.54296875" style="1" customWidth="1"/>
    <col min="6" max="7" width="14.453125" style="3"/>
    <col min="8" max="8" width="14.453125" style="1"/>
    <col min="9" max="9" width="23.81640625" style="1" customWidth="1"/>
    <col min="10" max="10" width="14.453125" style="2"/>
    <col min="11" max="16384" width="14.453125" style="1"/>
  </cols>
  <sheetData>
    <row r="1" spans="1:129" ht="15.75" customHeight="1">
      <c r="F1" s="3" t="s">
        <v>0</v>
      </c>
    </row>
    <row r="2" spans="1:12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40</v>
      </c>
      <c r="H2" s="4" t="s">
        <v>7</v>
      </c>
      <c r="I2" s="4" t="s">
        <v>8</v>
      </c>
      <c r="J2" s="5" t="s">
        <v>9</v>
      </c>
      <c r="K2" s="4" t="s">
        <v>10</v>
      </c>
      <c r="L2" s="7"/>
      <c r="M2" s="14"/>
      <c r="N2" s="14"/>
      <c r="O2" s="15" t="s">
        <v>14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5.75" customHeight="1">
      <c r="A3" s="8">
        <v>2019</v>
      </c>
      <c r="B3" s="9">
        <v>43466</v>
      </c>
      <c r="C3" s="9">
        <v>43830</v>
      </c>
      <c r="D3" s="19" t="s">
        <v>15</v>
      </c>
      <c r="E3" s="1" t="s">
        <v>39</v>
      </c>
      <c r="F3" s="16">
        <v>18083</v>
      </c>
      <c r="G3" s="12">
        <f>F3/P$3*P$10</f>
        <v>127.16529854648122</v>
      </c>
      <c r="H3" s="13" t="s">
        <v>12</v>
      </c>
      <c r="I3" s="13" t="s">
        <v>13</v>
      </c>
      <c r="J3" s="17" t="s">
        <v>16</v>
      </c>
      <c r="K3" s="31"/>
      <c r="M3" s="15" t="s">
        <v>14</v>
      </c>
      <c r="N3" s="15" t="s">
        <v>44</v>
      </c>
      <c r="O3" s="18">
        <v>4659</v>
      </c>
      <c r="P3" s="24">
        <v>38252</v>
      </c>
      <c r="Q3" s="18">
        <v>8463186</v>
      </c>
      <c r="R3" s="18">
        <v>221</v>
      </c>
    </row>
    <row r="4" spans="1:129" ht="15.75" customHeight="1">
      <c r="A4" s="8">
        <v>2019</v>
      </c>
      <c r="B4" s="9">
        <v>43466</v>
      </c>
      <c r="C4" s="9">
        <v>43830</v>
      </c>
      <c r="D4" s="19" t="s">
        <v>15</v>
      </c>
      <c r="E4" s="1" t="s">
        <v>39</v>
      </c>
      <c r="F4" s="16">
        <v>369626</v>
      </c>
      <c r="G4" s="12">
        <f>F4/P$3*P$10</f>
        <v>2599.3253686081775</v>
      </c>
      <c r="H4" s="13" t="s">
        <v>12</v>
      </c>
      <c r="I4" s="13" t="s">
        <v>13</v>
      </c>
      <c r="J4" s="17" t="s">
        <v>17</v>
      </c>
      <c r="K4" s="31"/>
      <c r="M4" s="14"/>
      <c r="N4" s="14"/>
      <c r="O4" s="14"/>
      <c r="P4" s="14"/>
      <c r="Q4" s="14"/>
      <c r="R4" s="14"/>
    </row>
    <row r="5" spans="1:129" ht="15.75" customHeight="1">
      <c r="A5" s="8">
        <v>2019</v>
      </c>
      <c r="B5" s="9">
        <v>43466</v>
      </c>
      <c r="C5" s="9">
        <v>43830</v>
      </c>
      <c r="D5" s="19" t="s">
        <v>15</v>
      </c>
      <c r="E5" s="1" t="s">
        <v>39</v>
      </c>
      <c r="F5" s="16">
        <v>381556</v>
      </c>
      <c r="G5" s="12">
        <f>F5/P$3*P$10</f>
        <v>2683.2208511973231</v>
      </c>
      <c r="H5" s="13" t="s">
        <v>12</v>
      </c>
      <c r="I5" s="13" t="s">
        <v>13</v>
      </c>
      <c r="J5" s="17" t="s">
        <v>18</v>
      </c>
      <c r="K5" s="31"/>
      <c r="M5" s="14"/>
      <c r="N5" s="14"/>
      <c r="O5" s="14"/>
      <c r="P5" s="14"/>
      <c r="Q5" s="14"/>
      <c r="R5" s="14"/>
    </row>
    <row r="6" spans="1:129" ht="15.75" customHeight="1">
      <c r="A6" s="8">
        <v>2019</v>
      </c>
      <c r="B6" s="9">
        <v>43466</v>
      </c>
      <c r="C6" s="9">
        <v>43830</v>
      </c>
      <c r="D6" s="19" t="s">
        <v>15</v>
      </c>
      <c r="E6" s="1" t="s">
        <v>39</v>
      </c>
      <c r="F6" s="16">
        <v>1675384</v>
      </c>
      <c r="G6" s="12">
        <f>F6/P$3*P$10</f>
        <v>11781.823068074871</v>
      </c>
      <c r="H6" s="13" t="s">
        <v>12</v>
      </c>
      <c r="I6" s="13" t="s">
        <v>13</v>
      </c>
      <c r="J6" s="17" t="s">
        <v>19</v>
      </c>
      <c r="K6" s="31"/>
      <c r="M6" s="14" t="s">
        <v>45</v>
      </c>
      <c r="N6" s="14"/>
      <c r="O6" s="14"/>
      <c r="P6" s="14"/>
      <c r="Q6" s="14"/>
      <c r="R6" s="14"/>
    </row>
    <row r="7" spans="1:129" ht="15.75" customHeight="1">
      <c r="A7" s="8">
        <v>2019</v>
      </c>
      <c r="B7" s="9">
        <v>43466</v>
      </c>
      <c r="C7" s="9">
        <v>43830</v>
      </c>
      <c r="D7" s="19" t="s">
        <v>15</v>
      </c>
      <c r="E7" s="1" t="s">
        <v>39</v>
      </c>
      <c r="F7" s="16">
        <v>453381</v>
      </c>
      <c r="G7" s="12">
        <f>F7/P$3*P$10</f>
        <v>3188.3166631810104</v>
      </c>
      <c r="H7" s="13" t="s">
        <v>12</v>
      </c>
      <c r="I7" s="13" t="s">
        <v>13</v>
      </c>
      <c r="J7" s="17" t="s">
        <v>20</v>
      </c>
      <c r="K7" s="31"/>
      <c r="M7" s="14"/>
      <c r="N7" s="14"/>
      <c r="O7" s="14"/>
      <c r="P7" s="14"/>
      <c r="Q7" s="14"/>
      <c r="R7" s="14"/>
    </row>
    <row r="8" spans="1:129" ht="15.75" customHeight="1">
      <c r="A8" s="8">
        <v>2019</v>
      </c>
      <c r="B8" s="9">
        <v>43466</v>
      </c>
      <c r="C8" s="9">
        <v>43830</v>
      </c>
      <c r="D8" s="19" t="s">
        <v>15</v>
      </c>
      <c r="E8" s="1" t="s">
        <v>39</v>
      </c>
      <c r="F8" s="16">
        <v>267389</v>
      </c>
      <c r="G8" s="12">
        <f>F8/P$3*P$10</f>
        <v>1880.3628829865104</v>
      </c>
      <c r="H8" s="13" t="s">
        <v>12</v>
      </c>
      <c r="I8" s="13" t="s">
        <v>13</v>
      </c>
      <c r="J8" s="17" t="s">
        <v>21</v>
      </c>
      <c r="K8" s="31"/>
      <c r="M8" s="14"/>
      <c r="N8" s="14"/>
      <c r="O8" s="25" t="s">
        <v>14</v>
      </c>
      <c r="P8" s="26"/>
      <c r="Q8" s="26"/>
      <c r="R8" s="14"/>
    </row>
    <row r="9" spans="1:129" ht="15.75" customHeight="1">
      <c r="A9" s="8">
        <v>2019</v>
      </c>
      <c r="B9" s="9">
        <v>43466</v>
      </c>
      <c r="C9" s="9">
        <v>43830</v>
      </c>
      <c r="D9" s="19" t="s">
        <v>15</v>
      </c>
      <c r="E9" s="1" t="s">
        <v>39</v>
      </c>
      <c r="F9" s="16">
        <v>684597</v>
      </c>
      <c r="G9" s="12">
        <f>F9/P$3*P$10</f>
        <v>4814.2997228903068</v>
      </c>
      <c r="H9" s="13" t="s">
        <v>12</v>
      </c>
      <c r="I9" s="13" t="s">
        <v>13</v>
      </c>
      <c r="J9" s="17" t="s">
        <v>22</v>
      </c>
      <c r="K9" s="31"/>
      <c r="M9" s="14"/>
      <c r="N9" s="14"/>
      <c r="O9" s="25" t="s">
        <v>46</v>
      </c>
      <c r="P9" s="25" t="s">
        <v>47</v>
      </c>
      <c r="Q9" s="25" t="s">
        <v>48</v>
      </c>
      <c r="R9" s="14"/>
    </row>
    <row r="10" spans="1:129" ht="15.75" customHeight="1">
      <c r="A10" s="8">
        <v>2019</v>
      </c>
      <c r="B10" s="9">
        <v>43466</v>
      </c>
      <c r="C10" s="9">
        <v>43830</v>
      </c>
      <c r="D10" s="19" t="s">
        <v>15</v>
      </c>
      <c r="E10" s="1" t="s">
        <v>39</v>
      </c>
      <c r="F10" s="16">
        <v>183902</v>
      </c>
      <c r="G10" s="12">
        <f>F10/P$3*P$10</f>
        <v>1293.2562480393183</v>
      </c>
      <c r="H10" s="13" t="s">
        <v>12</v>
      </c>
      <c r="I10" s="13" t="s">
        <v>13</v>
      </c>
      <c r="J10" s="17" t="s">
        <v>23</v>
      </c>
      <c r="K10" s="31"/>
      <c r="M10" s="25" t="s">
        <v>44</v>
      </c>
      <c r="N10" s="14"/>
      <c r="O10" s="27">
        <v>44</v>
      </c>
      <c r="P10" s="28">
        <v>269</v>
      </c>
      <c r="Q10" s="27">
        <v>37744</v>
      </c>
      <c r="R10" s="14"/>
    </row>
    <row r="11" spans="1:129" ht="15.75" customHeight="1">
      <c r="A11" s="8">
        <v>2019</v>
      </c>
      <c r="B11" s="9">
        <v>43466</v>
      </c>
      <c r="C11" s="9">
        <v>43830</v>
      </c>
      <c r="D11" s="19" t="s">
        <v>15</v>
      </c>
      <c r="E11" s="1" t="s">
        <v>39</v>
      </c>
      <c r="F11" s="16">
        <v>354</v>
      </c>
      <c r="G11" s="12">
        <f>F11/P$3*P$10</f>
        <v>2.4894384607340796</v>
      </c>
      <c r="H11" s="13" t="s">
        <v>12</v>
      </c>
      <c r="I11" s="13" t="s">
        <v>13</v>
      </c>
      <c r="J11" s="17" t="s">
        <v>24</v>
      </c>
      <c r="K11" s="31"/>
      <c r="M11" s="14"/>
      <c r="N11" s="14"/>
      <c r="O11" s="14"/>
      <c r="P11" s="14"/>
      <c r="Q11" s="14"/>
      <c r="R11" s="14"/>
    </row>
    <row r="12" spans="1:129" ht="15.75" customHeight="1">
      <c r="A12" s="8">
        <v>2019</v>
      </c>
      <c r="B12" s="9">
        <v>43466</v>
      </c>
      <c r="C12" s="9">
        <v>43830</v>
      </c>
      <c r="D12" s="19" t="s">
        <v>15</v>
      </c>
      <c r="E12" s="1" t="s">
        <v>39</v>
      </c>
      <c r="F12" s="16">
        <v>116879</v>
      </c>
      <c r="G12" s="12">
        <f>F12/P$3*P$10</f>
        <v>821.92959845236851</v>
      </c>
      <c r="H12" s="13" t="s">
        <v>12</v>
      </c>
      <c r="I12" s="13" t="s">
        <v>13</v>
      </c>
      <c r="J12" s="17" t="s">
        <v>25</v>
      </c>
      <c r="K12" s="31"/>
      <c r="M12" s="14"/>
      <c r="N12" s="14"/>
      <c r="O12" s="14"/>
      <c r="P12" s="14"/>
      <c r="Q12" s="14"/>
      <c r="R12" s="14"/>
    </row>
    <row r="13" spans="1:129" ht="15.75" customHeight="1">
      <c r="A13" s="8">
        <v>2019</v>
      </c>
      <c r="B13" s="9">
        <v>43466</v>
      </c>
      <c r="C13" s="9">
        <v>43830</v>
      </c>
      <c r="D13" s="19" t="s">
        <v>15</v>
      </c>
      <c r="E13" s="1" t="s">
        <v>39</v>
      </c>
      <c r="F13" s="16">
        <v>27860</v>
      </c>
      <c r="G13" s="12">
        <f>F13/P$3*P$10</f>
        <v>195.92021332217925</v>
      </c>
      <c r="H13" s="13" t="s">
        <v>12</v>
      </c>
      <c r="I13" s="13" t="s">
        <v>13</v>
      </c>
      <c r="J13" s="17" t="s">
        <v>26</v>
      </c>
      <c r="K13" s="31"/>
      <c r="M13" s="14" t="s">
        <v>49</v>
      </c>
      <c r="N13" s="14"/>
      <c r="O13" s="14"/>
      <c r="P13" s="29">
        <f>P10/P3</f>
        <v>7.0323120359719752E-3</v>
      </c>
      <c r="Q13" s="14"/>
      <c r="R13" s="14"/>
    </row>
    <row r="14" spans="1:129" ht="15.75" customHeight="1">
      <c r="A14" s="8">
        <v>2019</v>
      </c>
      <c r="B14" s="9">
        <v>43466</v>
      </c>
      <c r="C14" s="9">
        <v>43830</v>
      </c>
      <c r="D14" s="19" t="s">
        <v>15</v>
      </c>
      <c r="E14" s="1" t="s">
        <v>39</v>
      </c>
      <c r="F14" s="16">
        <v>2966</v>
      </c>
      <c r="G14" s="12">
        <f>F14/P$3*P$10</f>
        <v>20.857837498692881</v>
      </c>
      <c r="H14" s="13" t="s">
        <v>12</v>
      </c>
      <c r="I14" s="13" t="s">
        <v>13</v>
      </c>
      <c r="J14" s="17" t="s">
        <v>27</v>
      </c>
      <c r="K14" s="31"/>
    </row>
    <row r="15" spans="1:129" ht="15.75" customHeight="1">
      <c r="A15" s="8">
        <v>2019</v>
      </c>
      <c r="B15" s="9">
        <v>43466</v>
      </c>
      <c r="C15" s="9">
        <v>43830</v>
      </c>
      <c r="D15" s="19" t="s">
        <v>15</v>
      </c>
      <c r="E15" s="1" t="s">
        <v>39</v>
      </c>
      <c r="F15" s="16">
        <v>35843</v>
      </c>
      <c r="G15" s="12">
        <f>F15/P$3*P$10</f>
        <v>252.05916030534351</v>
      </c>
      <c r="H15" s="13" t="s">
        <v>12</v>
      </c>
      <c r="I15" s="13" t="s">
        <v>13</v>
      </c>
      <c r="J15" s="17" t="s">
        <v>28</v>
      </c>
      <c r="K15" s="31"/>
    </row>
    <row r="16" spans="1:129" ht="15.75" customHeight="1">
      <c r="A16" s="8">
        <v>2019</v>
      </c>
      <c r="B16" s="9">
        <v>43466</v>
      </c>
      <c r="C16" s="9">
        <v>43830</v>
      </c>
      <c r="D16" s="19" t="s">
        <v>15</v>
      </c>
      <c r="E16" s="1" t="s">
        <v>39</v>
      </c>
      <c r="F16" s="16">
        <v>200</v>
      </c>
      <c r="G16" s="12">
        <f>F16/P$3*P$10</f>
        <v>1.4064624071943952</v>
      </c>
      <c r="H16" s="13" t="s">
        <v>12</v>
      </c>
      <c r="I16" s="13" t="s">
        <v>13</v>
      </c>
      <c r="J16" s="17" t="s">
        <v>29</v>
      </c>
      <c r="K16" s="31"/>
    </row>
    <row r="17" spans="1:11" ht="15.75" customHeight="1">
      <c r="A17" s="8">
        <v>2019</v>
      </c>
      <c r="B17" s="9">
        <v>43466</v>
      </c>
      <c r="C17" s="9">
        <v>43830</v>
      </c>
      <c r="D17" s="20" t="s">
        <v>15</v>
      </c>
      <c r="E17" s="1" t="s">
        <v>39</v>
      </c>
      <c r="F17" s="16">
        <v>418</v>
      </c>
      <c r="G17" s="12">
        <f>F17/P$3*P$10</f>
        <v>2.9395064310362855</v>
      </c>
      <c r="H17" s="13" t="s">
        <v>12</v>
      </c>
      <c r="I17" s="13" t="s">
        <v>13</v>
      </c>
      <c r="J17" s="17" t="s">
        <v>30</v>
      </c>
      <c r="K17" s="30"/>
    </row>
    <row r="18" spans="1:11" ht="15.75" customHeight="1">
      <c r="A18" s="8">
        <v>2019</v>
      </c>
      <c r="B18" s="9">
        <v>43466</v>
      </c>
      <c r="C18" s="9">
        <v>43830</v>
      </c>
      <c r="D18" s="19" t="s">
        <v>15</v>
      </c>
      <c r="E18" s="1" t="s">
        <v>39</v>
      </c>
      <c r="F18" s="16">
        <v>1850654</v>
      </c>
      <c r="G18" s="12">
        <f>F18/P$3*P$10</f>
        <v>13014.376398619679</v>
      </c>
      <c r="H18" s="13" t="s">
        <v>12</v>
      </c>
      <c r="I18" s="13" t="s">
        <v>13</v>
      </c>
      <c r="J18" s="17" t="s">
        <v>31</v>
      </c>
      <c r="K18" s="31"/>
    </row>
    <row r="19" spans="1:11" ht="15.75" customHeight="1">
      <c r="A19" s="8">
        <v>2019</v>
      </c>
      <c r="B19" s="9">
        <v>43466</v>
      </c>
      <c r="C19" s="9">
        <v>43830</v>
      </c>
      <c r="D19" s="19" t="s">
        <v>15</v>
      </c>
      <c r="E19" s="1" t="s">
        <v>39</v>
      </c>
      <c r="F19" s="16">
        <v>1040</v>
      </c>
      <c r="G19" s="12">
        <f>F19/P$3*P$10</f>
        <v>7.3136045174108544</v>
      </c>
      <c r="H19" s="13" t="s">
        <v>12</v>
      </c>
      <c r="I19" s="13" t="s">
        <v>13</v>
      </c>
      <c r="J19" s="17" t="s">
        <v>32</v>
      </c>
      <c r="K19" s="31"/>
    </row>
    <row r="20" spans="1:11" ht="15.75" customHeight="1">
      <c r="A20" s="8">
        <v>2019</v>
      </c>
      <c r="B20" s="9">
        <v>43466</v>
      </c>
      <c r="C20" s="9">
        <v>43830</v>
      </c>
      <c r="D20" s="19" t="s">
        <v>15</v>
      </c>
      <c r="E20" s="1" t="s">
        <v>39</v>
      </c>
      <c r="F20" s="16">
        <v>1639761</v>
      </c>
      <c r="G20" s="12">
        <f>F20/P$3*P$10</f>
        <v>11531.311016417443</v>
      </c>
      <c r="H20" s="13" t="s">
        <v>12</v>
      </c>
      <c r="I20" s="13" t="s">
        <v>13</v>
      </c>
      <c r="J20" s="17" t="s">
        <v>33</v>
      </c>
      <c r="K20" s="31"/>
    </row>
    <row r="21" spans="1:11" ht="15.75" customHeight="1">
      <c r="A21" s="8">
        <v>2019</v>
      </c>
      <c r="B21" s="9">
        <v>43466</v>
      </c>
      <c r="C21" s="9">
        <v>43830</v>
      </c>
      <c r="D21" s="19" t="s">
        <v>15</v>
      </c>
      <c r="E21" s="1" t="s">
        <v>39</v>
      </c>
      <c r="F21" s="16">
        <v>205750</v>
      </c>
      <c r="G21" s="12">
        <f>F21/P$3*P$10</f>
        <v>1446.8982014012338</v>
      </c>
      <c r="H21" s="13" t="s">
        <v>12</v>
      </c>
      <c r="I21" s="13" t="s">
        <v>13</v>
      </c>
      <c r="J21" s="17" t="s">
        <v>34</v>
      </c>
      <c r="K21" s="31"/>
    </row>
    <row r="22" spans="1:11" ht="15.75" customHeight="1">
      <c r="A22" s="8">
        <v>2019</v>
      </c>
      <c r="B22" s="9">
        <v>43466</v>
      </c>
      <c r="C22" s="9">
        <v>43830</v>
      </c>
      <c r="D22" s="19" t="s">
        <v>15</v>
      </c>
      <c r="E22" s="1" t="s">
        <v>39</v>
      </c>
      <c r="F22" s="16">
        <v>4102</v>
      </c>
      <c r="G22" s="12">
        <f>F22/P$3*P$10</f>
        <v>28.846543971557043</v>
      </c>
      <c r="H22" s="13" t="s">
        <v>12</v>
      </c>
      <c r="I22" s="13" t="s">
        <v>13</v>
      </c>
      <c r="J22" s="17" t="s">
        <v>35</v>
      </c>
      <c r="K22" s="31"/>
    </row>
    <row r="23" spans="1:11" ht="15.75" customHeight="1">
      <c r="A23" s="8">
        <v>2019</v>
      </c>
      <c r="B23" s="9">
        <v>43466</v>
      </c>
      <c r="C23" s="9">
        <v>43830</v>
      </c>
      <c r="D23" s="10" t="s">
        <v>11</v>
      </c>
      <c r="E23" s="11" t="s">
        <v>38</v>
      </c>
      <c r="F23" s="16">
        <v>111898</v>
      </c>
      <c r="G23" s="12">
        <f>F23/P$3*P$10</f>
        <v>786.90165220119206</v>
      </c>
      <c r="H23" s="13" t="s">
        <v>12</v>
      </c>
      <c r="I23" s="13" t="s">
        <v>13</v>
      </c>
      <c r="J23" s="17" t="s">
        <v>36</v>
      </c>
      <c r="K23" s="31"/>
    </row>
    <row r="24" spans="1:11" ht="15.75" customHeight="1">
      <c r="A24" s="8">
        <v>2019</v>
      </c>
      <c r="B24" s="9">
        <v>43466</v>
      </c>
      <c r="C24" s="9">
        <v>43830</v>
      </c>
      <c r="D24" s="19" t="s">
        <v>15</v>
      </c>
      <c r="E24" s="1" t="s">
        <v>39</v>
      </c>
      <c r="F24" s="16">
        <v>19035</v>
      </c>
      <c r="G24" s="12">
        <f>F24/P$3*P$10</f>
        <v>133.86005960472656</v>
      </c>
      <c r="H24" s="13" t="s">
        <v>12</v>
      </c>
      <c r="I24" s="13" t="s">
        <v>13</v>
      </c>
      <c r="J24" s="17" t="s">
        <v>37</v>
      </c>
    </row>
    <row r="28" spans="1:11">
      <c r="C28" s="21" t="s">
        <v>42</v>
      </c>
      <c r="D28" t="s">
        <v>41</v>
      </c>
      <c r="E28"/>
    </row>
    <row r="29" spans="1:11">
      <c r="C29" s="22" t="s">
        <v>11</v>
      </c>
      <c r="D29" s="23">
        <v>786.90165220119206</v>
      </c>
      <c r="E29"/>
    </row>
    <row r="30" spans="1:11">
      <c r="C30" s="22" t="s">
        <v>15</v>
      </c>
      <c r="D30" s="23">
        <v>55827.978144933601</v>
      </c>
      <c r="E30"/>
    </row>
    <row r="31" spans="1:11">
      <c r="C31" s="22" t="s">
        <v>43</v>
      </c>
      <c r="D31" s="23">
        <v>56614.879797134796</v>
      </c>
      <c r="E31"/>
    </row>
    <row r="32" spans="1:11">
      <c r="C32"/>
      <c r="D32"/>
      <c r="E32"/>
    </row>
    <row r="33" spans="3:5">
      <c r="C33"/>
      <c r="D33"/>
      <c r="E33"/>
    </row>
    <row r="34" spans="3:5">
      <c r="C34"/>
      <c r="D34"/>
      <c r="E34"/>
    </row>
    <row r="35" spans="3:5">
      <c r="C35"/>
      <c r="D35"/>
      <c r="E35"/>
    </row>
    <row r="36" spans="3:5">
      <c r="C36"/>
      <c r="D36"/>
      <c r="E36"/>
    </row>
    <row r="37" spans="3:5">
      <c r="C37"/>
      <c r="D37"/>
      <c r="E37"/>
    </row>
    <row r="38" spans="3:5">
      <c r="C38"/>
      <c r="D38"/>
      <c r="E38"/>
    </row>
    <row r="39" spans="3:5">
      <c r="C39"/>
      <c r="D39"/>
      <c r="E39"/>
    </row>
    <row r="40" spans="3:5">
      <c r="C40"/>
      <c r="D40"/>
      <c r="E40"/>
    </row>
    <row r="41" spans="3:5">
      <c r="C41"/>
      <c r="D41"/>
      <c r="E41"/>
    </row>
    <row r="42" spans="3:5">
      <c r="C42"/>
      <c r="D42"/>
      <c r="E42"/>
    </row>
    <row r="43" spans="3:5">
      <c r="C43"/>
      <c r="D43"/>
      <c r="E43"/>
    </row>
    <row r="44" spans="3:5">
      <c r="C44"/>
      <c r="D44"/>
      <c r="E44"/>
    </row>
    <row r="45" spans="3:5">
      <c r="C45"/>
      <c r="D45"/>
      <c r="E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4" ma:contentTypeDescription="Luo uusi asiakirja." ma:contentTypeScope="" ma:versionID="cf5602b92342affdf6e4f730446a3006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56a4b35984d62dc6c69e73213c945126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54D40-3698-4F1B-B0B7-4988FF4100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692E6-C34D-4C18-9109-481E13D2DCD6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b0bba053-6554-4cc0-a03d-9d73c87910d2"/>
    <ds:schemaRef ds:uri="http://schemas.openxmlformats.org/package/2006/metadata/core-properties"/>
    <ds:schemaRef ds:uri="4a51a2e6-e7df-4ee2-81c5-cb2f79d08d4c"/>
  </ds:schemaRefs>
</ds:datastoreItem>
</file>

<file path=customXml/itemProps3.xml><?xml version="1.0" encoding="utf-8"?>
<ds:datastoreItem xmlns:ds="http://schemas.openxmlformats.org/officeDocument/2006/customXml" ds:itemID="{C0EDAFB4-6D3F-46A3-9465-293D2690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2021-06-22T22:09:30Z</dcterms:created>
  <dcterms:modified xsi:type="dcterms:W3CDTF">2021-06-24T05:30:31Z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