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W:\Srv_ESTUD\E_FIS\AGRICULTURA\LLENÇOLS CATALUNYA\2019\"/>
    </mc:Choice>
  </mc:AlternateContent>
  <workbookProtection lockStructure="1"/>
  <bookViews>
    <workbookView xWindow="-20" yWindow="-20" windowWidth="19220" windowHeight="3750" activeTab="1"/>
  </bookViews>
  <sheets>
    <sheet name="Nota metodològica" sheetId="1" r:id="rId1"/>
    <sheet name="Conreus Catalunya" sheetId="2" r:id="rId2"/>
  </sheets>
  <definedNames>
    <definedName name="_1Àrea_d_impressió" localSheetId="1">'Conreus Catalunya'!$A$1:$F$202</definedName>
    <definedName name="_2Àrea_d_impressió" localSheetId="0">'Nota metodològica'!$A$1:$K$36</definedName>
    <definedName name="_xlnm.Print_Area" localSheetId="1">'Conreus Catalunya'!$A$6:$F$200</definedName>
    <definedName name="_xlnm.Print_Titles" localSheetId="1">'Conreus Catalunya'!$1:$5</definedName>
    <definedName name="Z_5F617ABB_547E_42E5_8435_8706896F7CC6_.wvu.PrintArea" localSheetId="1" hidden="1">'Conreus Catalunya'!$A$1:$F$200</definedName>
    <definedName name="Z_5F617ABB_547E_42E5_8435_8706896F7CC6_.wvu.PrintTitles" localSheetId="1" hidden="1">'Conreus Catalunya'!$3:$6</definedName>
  </definedNames>
  <calcPr calcId="162913" calcMode="manual"/>
  <customWorkbookViews>
    <customWorkbookView name="Ares Luque Fontanet - Visualització personal" guid="{5F617ABB-547E-42E5-8435-8706896F7CC6}" mergeInterval="0" personalView="1" xWindow="9" yWindow="31" windowWidth="1582" windowHeight="574" activeSheetId="2" showComments="commIndAndComment"/>
  </customWorkbookViews>
</workbook>
</file>

<file path=xl/calcChain.xml><?xml version="1.0" encoding="utf-8"?>
<calcChain xmlns="http://schemas.openxmlformats.org/spreadsheetml/2006/main">
  <c r="E191" i="2" l="1"/>
  <c r="E193" i="2" s="1"/>
  <c r="D191" i="2"/>
  <c r="D193" i="2" s="1"/>
  <c r="C182" i="2" l="1"/>
  <c r="C61" i="2" l="1"/>
  <c r="D61" i="2"/>
  <c r="E61" i="2"/>
  <c r="F61" i="2"/>
  <c r="D45" i="2" l="1"/>
  <c r="E45" i="2"/>
  <c r="F45" i="2"/>
  <c r="C45" i="2"/>
  <c r="C107" i="2" l="1"/>
  <c r="D107" i="2"/>
  <c r="E107" i="2"/>
  <c r="F107" i="2"/>
  <c r="D182" i="2" l="1"/>
  <c r="E182" i="2"/>
  <c r="F182" i="2"/>
  <c r="D167" i="2" l="1"/>
  <c r="E167" i="2"/>
  <c r="F167" i="2"/>
  <c r="C167" i="2"/>
  <c r="F131" i="2"/>
  <c r="D114" i="2"/>
  <c r="E114" i="2"/>
  <c r="F114" i="2"/>
  <c r="C114" i="2"/>
  <c r="C91" i="2" l="1"/>
  <c r="D91" i="2"/>
  <c r="E91" i="2"/>
  <c r="F91" i="2"/>
  <c r="D171" i="2" l="1"/>
  <c r="C171" i="2"/>
  <c r="F171" i="2"/>
  <c r="E171" i="2"/>
  <c r="D131" i="2"/>
  <c r="E131" i="2"/>
  <c r="C131" i="2"/>
  <c r="F144" i="2" l="1"/>
  <c r="E144" i="2"/>
  <c r="D144" i="2"/>
  <c r="C144" i="2"/>
  <c r="E137" i="2" l="1"/>
  <c r="D137" i="2"/>
  <c r="C137" i="2"/>
  <c r="F176" i="2" l="1"/>
  <c r="E176" i="2"/>
  <c r="D176" i="2"/>
  <c r="C176" i="2"/>
  <c r="C190" i="2"/>
  <c r="D190" i="2"/>
  <c r="E190" i="2" l="1"/>
  <c r="C191" i="2" l="1"/>
  <c r="C193" i="2" s="1"/>
</calcChain>
</file>

<file path=xl/sharedStrings.xml><?xml version="1.0" encoding="utf-8"?>
<sst xmlns="http://schemas.openxmlformats.org/spreadsheetml/2006/main" count="202" uniqueCount="201">
  <si>
    <t xml:space="preserve">Clavell                                                                                             </t>
  </si>
  <si>
    <t xml:space="preserve">Rosa                                                                                                </t>
  </si>
  <si>
    <t xml:space="preserve">Altres flors                                                                                        </t>
  </si>
  <si>
    <t>FLOR I PLANTA ORNAMENTAL</t>
  </si>
  <si>
    <t>HORTALISSES</t>
  </si>
  <si>
    <t>TOTAL HORTALISSES</t>
  </si>
  <si>
    <t>TOTAL (ha)</t>
  </si>
  <si>
    <t>CONREU</t>
  </si>
  <si>
    <t>TOTAL FLOR I PLANTA ORNAMENTAL</t>
  </si>
  <si>
    <t>SECÀ (ha)</t>
  </si>
  <si>
    <t>REGADIU (ha)</t>
  </si>
  <si>
    <r>
      <t xml:space="preserve">CONREUS HERBACIS </t>
    </r>
    <r>
      <rPr>
        <b/>
        <vertAlign val="superscript"/>
        <sz val="8"/>
        <rFont val="Arial"/>
        <family val="2"/>
      </rPr>
      <t>(2)</t>
    </r>
  </si>
  <si>
    <t>RESUM CATALUNYA</t>
  </si>
  <si>
    <t>GUARETS</t>
  </si>
  <si>
    <t>TOTAL SUPERFÍCIES</t>
  </si>
  <si>
    <t>TOTAL FARRATGES</t>
  </si>
  <si>
    <t>TOTAL CEREALS</t>
  </si>
  <si>
    <t>TOTAL LLEGUMINOSES</t>
  </si>
  <si>
    <t>TUBERCLES</t>
  </si>
  <si>
    <t xml:space="preserve">Patata extraprimerenca                                                                              </t>
  </si>
  <si>
    <t xml:space="preserve">Patata primerenca                                                                                   </t>
  </si>
  <si>
    <t xml:space="preserve">Patata tardana                                                                                      </t>
  </si>
  <si>
    <t>CÍTRICS</t>
  </si>
  <si>
    <t xml:space="preserve">Mandarina                                                                                           </t>
  </si>
  <si>
    <t>FRUITERS</t>
  </si>
  <si>
    <t>TOTAL FRUITERS</t>
  </si>
  <si>
    <t>VINYA</t>
  </si>
  <si>
    <t xml:space="preserve">Vinya de raïm de taula                                                                              </t>
  </si>
  <si>
    <t xml:space="preserve">Vinya de raïm per a vi                                                                              </t>
  </si>
  <si>
    <t>OLIVERA</t>
  </si>
  <si>
    <t xml:space="preserve">Olivera per a oliva de taula                                                                        </t>
  </si>
  <si>
    <t xml:space="preserve">Olivera per a oliva d'oli                                                                           </t>
  </si>
  <si>
    <t>TOTAL OLIVERA</t>
  </si>
  <si>
    <t>VIVERS</t>
  </si>
  <si>
    <t>Vivers</t>
  </si>
  <si>
    <t xml:space="preserve">TOTAL VIVERS </t>
  </si>
  <si>
    <r>
      <t>TOTAL HERBACIS</t>
    </r>
    <r>
      <rPr>
        <vertAlign val="superscript"/>
        <sz val="8"/>
        <rFont val="Verdana"/>
        <family val="2"/>
      </rPr>
      <t>(2)</t>
    </r>
    <r>
      <rPr>
        <sz val="8"/>
        <rFont val="Verdana"/>
        <family val="2"/>
      </rPr>
      <t xml:space="preserve"> </t>
    </r>
  </si>
  <si>
    <r>
      <t xml:space="preserve">SUPERFÍCIE </t>
    </r>
    <r>
      <rPr>
        <b/>
        <vertAlign val="superscript"/>
        <sz val="8"/>
        <rFont val="Arial"/>
        <family val="2"/>
      </rPr>
      <t>(1)</t>
    </r>
  </si>
  <si>
    <t xml:space="preserve">CEREALS </t>
  </si>
  <si>
    <t xml:space="preserve">LLEGUMINOSES </t>
  </si>
  <si>
    <r>
      <t>PRODUCCIÓ TOTAL</t>
    </r>
    <r>
      <rPr>
        <b/>
        <vertAlign val="superscript"/>
        <sz val="8"/>
        <rFont val="Arial"/>
        <family val="2"/>
      </rPr>
      <t xml:space="preserve">3 </t>
    </r>
    <r>
      <rPr>
        <b/>
        <sz val="8"/>
        <rFont val="Arial"/>
        <family val="2"/>
      </rPr>
      <t>(t)</t>
    </r>
  </si>
  <si>
    <t>Generalitat de Catalunya</t>
  </si>
  <si>
    <t>Secretaria General</t>
  </si>
  <si>
    <r>
      <t>FARRATGES</t>
    </r>
    <r>
      <rPr>
        <vertAlign val="superscript"/>
        <sz val="8"/>
        <rFont val="Arial"/>
        <family val="2"/>
      </rPr>
      <t>(3)</t>
    </r>
  </si>
  <si>
    <r>
      <t>Plantes ornamentals</t>
    </r>
    <r>
      <rPr>
        <vertAlign val="superscript"/>
        <sz val="8"/>
        <rFont val="Arial"/>
        <family val="2"/>
      </rPr>
      <t xml:space="preserve"> (4)  </t>
    </r>
    <r>
      <rPr>
        <sz val="8"/>
        <rFont val="Arial"/>
        <family val="2"/>
      </rPr>
      <t xml:space="preserve">                                                                               </t>
    </r>
  </si>
  <si>
    <r>
      <t>CONREUS LLENYOSOS</t>
    </r>
    <r>
      <rPr>
        <b/>
        <vertAlign val="superscript"/>
        <sz val="8"/>
        <rFont val="Verdana"/>
        <family val="2"/>
      </rPr>
      <t xml:space="preserve"> (5)</t>
    </r>
  </si>
  <si>
    <t>TOTAL TUBERCLES</t>
  </si>
  <si>
    <t>TOTAL INDUSTRIALS</t>
  </si>
  <si>
    <t>TOTAL CÍTRICS</t>
  </si>
  <si>
    <t>TOTAL VINYA</t>
  </si>
  <si>
    <t>TOTAL ALTRES LLENYOSOS</t>
  </si>
  <si>
    <t>Kiwi</t>
  </si>
  <si>
    <r>
      <t xml:space="preserve">TOTAL OLI (t) </t>
    </r>
    <r>
      <rPr>
        <b/>
        <vertAlign val="superscript"/>
        <sz val="8"/>
        <rFont val="Arial"/>
        <family val="2"/>
      </rPr>
      <t>(1)</t>
    </r>
  </si>
  <si>
    <r>
      <t>TOTAL VI (hl)</t>
    </r>
    <r>
      <rPr>
        <b/>
        <vertAlign val="superscript"/>
        <sz val="8"/>
        <rFont val="Arial"/>
        <family val="2"/>
      </rPr>
      <t xml:space="preserve"> (1)</t>
    </r>
  </si>
  <si>
    <t xml:space="preserve">Patata d'estació mitjana                                                                               </t>
  </si>
  <si>
    <t xml:space="preserve">Taronja                                                                                            </t>
  </si>
  <si>
    <t xml:space="preserve">Llimona                                                                                           </t>
  </si>
  <si>
    <t>Castanya (fruit)</t>
  </si>
  <si>
    <t>(1) Per a més detall, consulteu la nota metodològica d'aquest document</t>
  </si>
  <si>
    <t>(3) Inclou la superfície recol·lectada i pasturada, i la producció és en verd</t>
  </si>
  <si>
    <t>(4) Atesa l'heterogeneïtat del producte, no es publiquen les dades de produccions</t>
  </si>
  <si>
    <t>(2) Inclou superfícies d'ocupació principal, conreus associats i ocupacions succesives, i hi estan incloses les rotacions de conreus</t>
  </si>
  <si>
    <t>GRUP CONREU</t>
  </si>
  <si>
    <r>
      <t xml:space="preserve">TOTAL LLENYOSOS </t>
    </r>
    <r>
      <rPr>
        <vertAlign val="superscript"/>
        <sz val="8"/>
        <rFont val="Verdana"/>
        <family val="2"/>
      </rPr>
      <t>(5)</t>
    </r>
  </si>
  <si>
    <t>PSEUDOCEREALS</t>
  </si>
  <si>
    <t>TOTAL PSEUDOCEREALS</t>
  </si>
  <si>
    <t>ALTRES LLENYOSOS</t>
  </si>
  <si>
    <t>CONREUS INDUSTRIALS</t>
  </si>
  <si>
    <t>Gabinet Tècnic</t>
  </si>
  <si>
    <t>Departament d'Agricultura,</t>
  </si>
  <si>
    <t>Ramaderia, Pesca i Alimentació</t>
  </si>
  <si>
    <t>Festuca</t>
  </si>
  <si>
    <t>Carbassa</t>
  </si>
  <si>
    <t>Agrostis</t>
  </si>
  <si>
    <t>Dàctil</t>
  </si>
  <si>
    <t>Poa</t>
  </si>
  <si>
    <t>Associació Veça - Civada farratgeres</t>
  </si>
  <si>
    <t>Quinoa</t>
  </si>
  <si>
    <t>Espelta</t>
  </si>
  <si>
    <t>Bròquil</t>
  </si>
  <si>
    <t xml:space="preserve">Blat dur </t>
  </si>
  <si>
    <t>Groseller</t>
  </si>
  <si>
    <r>
      <t xml:space="preserve">SUPERFÍCIES I PRODUCCIONS DELS CONREUS AGRÍCOLES A CATALUNYA. ANY 2019 </t>
    </r>
    <r>
      <rPr>
        <b/>
        <vertAlign val="superscript"/>
        <sz val="8"/>
        <rFont val="Arial"/>
        <family val="2"/>
      </rPr>
      <t>(1)</t>
    </r>
  </si>
  <si>
    <t>(5) Inclou la superfície productiva i la superfície no productiva</t>
  </si>
  <si>
    <t>(6) La producció de safrà és en kg, no pas en tones</t>
  </si>
  <si>
    <t>Col de cabdell</t>
  </si>
  <si>
    <t>Col (berza)</t>
  </si>
  <si>
    <t>Espàrrec</t>
  </si>
  <si>
    <t>Api</t>
  </si>
  <si>
    <t>Enciam</t>
  </si>
  <si>
    <t>Escarola</t>
  </si>
  <si>
    <t>Espinac</t>
  </si>
  <si>
    <t>Bleda</t>
  </si>
  <si>
    <t>Card</t>
  </si>
  <si>
    <t>Endívia</t>
  </si>
  <si>
    <t>Síndria</t>
  </si>
  <si>
    <t>Meló</t>
  </si>
  <si>
    <t>Cogombre</t>
  </si>
  <si>
    <t>Albergínia</t>
  </si>
  <si>
    <t>Tomàquet</t>
  </si>
  <si>
    <t>Pebrot</t>
  </si>
  <si>
    <t>Bitxo</t>
  </si>
  <si>
    <t>Maduixa i maduixot</t>
  </si>
  <si>
    <t>Carxofa</t>
  </si>
  <si>
    <t>Coliflor</t>
  </si>
  <si>
    <t>All</t>
  </si>
  <si>
    <t>Ceba</t>
  </si>
  <si>
    <t>Porro</t>
  </si>
  <si>
    <t>Remolatxa de taula</t>
  </si>
  <si>
    <t>Pastanaga</t>
  </si>
  <si>
    <t>Rave</t>
  </si>
  <si>
    <t>Nap i altres</t>
  </si>
  <si>
    <t>Mongeta tendra</t>
  </si>
  <si>
    <t>Pèsol verd</t>
  </si>
  <si>
    <t>Fava tendra</t>
  </si>
  <si>
    <t>Altres Hortalisses</t>
  </si>
  <si>
    <t>Carbassó</t>
  </si>
  <si>
    <t>Julivert</t>
  </si>
  <si>
    <t>Fonoll  (nou conreu)</t>
  </si>
  <si>
    <t>Blat tou</t>
  </si>
  <si>
    <t>Blat khorasan  (nou conreu)</t>
  </si>
  <si>
    <t>Ordi</t>
  </si>
  <si>
    <t>Civada</t>
  </si>
  <si>
    <t>Sègol</t>
  </si>
  <si>
    <t>Triticale</t>
  </si>
  <si>
    <t>Mestall i altres mescles</t>
  </si>
  <si>
    <t>Arròs</t>
  </si>
  <si>
    <t>Blat de moro</t>
  </si>
  <si>
    <t>Sorgo</t>
  </si>
  <si>
    <t>Mill i melca</t>
  </si>
  <si>
    <t>Fajol</t>
  </si>
  <si>
    <t>Mongeta seca</t>
  </si>
  <si>
    <t>Fava seca</t>
  </si>
  <si>
    <t>Llentia</t>
  </si>
  <si>
    <t>Cigró</t>
  </si>
  <si>
    <t>Pèsol sec</t>
  </si>
  <si>
    <t>Veça</t>
  </si>
  <si>
    <t>Tramús</t>
  </si>
  <si>
    <t>Guixa</t>
  </si>
  <si>
    <t>Fenigrec</t>
  </si>
  <si>
    <t>Erbs</t>
  </si>
  <si>
    <t>Altres lleguminoses</t>
  </si>
  <si>
    <t>Favó</t>
  </si>
  <si>
    <t>Batata i moniato</t>
  </si>
  <si>
    <t>Cànem tèxtil</t>
  </si>
  <si>
    <t>Lli oleaginós</t>
  </si>
  <si>
    <t>Cànem per a llavor</t>
  </si>
  <si>
    <t>Gira-sol</t>
  </si>
  <si>
    <t>Soja</t>
  </si>
  <si>
    <t>Menta</t>
  </si>
  <si>
    <t>Llúpol</t>
  </si>
  <si>
    <t>Altres conreus industrials</t>
  </si>
  <si>
    <t>Colza</t>
  </si>
  <si>
    <t>Lavanda</t>
  </si>
  <si>
    <t>Camelina</t>
  </si>
  <si>
    <t>Coriandre (nou conreu)</t>
  </si>
  <si>
    <t>Melissa o tarongina (nou conreu)</t>
  </si>
  <si>
    <t>Altres espècies aromàtiques (nou conreu)</t>
  </si>
  <si>
    <t>Cereals d'hivern per a farratge</t>
  </si>
  <si>
    <t>Blat de moro farratger</t>
  </si>
  <si>
    <t>Sorgo farratger</t>
  </si>
  <si>
    <t>Raigràs o Margall</t>
  </si>
  <si>
    <t>Altres gramínies</t>
  </si>
  <si>
    <t>Alfals</t>
  </si>
  <si>
    <t>Trèvol</t>
  </si>
  <si>
    <t>Trepadella</t>
  </si>
  <si>
    <t>Sulla</t>
  </si>
  <si>
    <t>Veça per a farratge</t>
  </si>
  <si>
    <t>Fava, pèsol, tramús, garrofes  per a farratge i altres</t>
  </si>
  <si>
    <t>Nap farratger</t>
  </si>
  <si>
    <t>Praderes polifites</t>
  </si>
  <si>
    <t>Carbassa farratgera</t>
  </si>
  <si>
    <t>Associació veça i triticale farratgeres (nou conreu)</t>
  </si>
  <si>
    <t>Associació veça i blat farratgeres (nou conreu)</t>
  </si>
  <si>
    <t>Associació veça i ordi farratgeres (nou conreu)</t>
  </si>
  <si>
    <t>Associació pèsol i ordi farratgeres (nou conreu)</t>
  </si>
  <si>
    <t>Associació pèsol i civada farratgeres (nou conreu)</t>
  </si>
  <si>
    <t>Dall o fromental (nou conreu)</t>
  </si>
  <si>
    <t>Pomera</t>
  </si>
  <si>
    <t>Perera</t>
  </si>
  <si>
    <t>Codony</t>
  </si>
  <si>
    <t>Nesprer</t>
  </si>
  <si>
    <t>Albercoquer</t>
  </si>
  <si>
    <t>Cirerer i guinder</t>
  </si>
  <si>
    <t>Presseguer</t>
  </si>
  <si>
    <t>Nectariner</t>
  </si>
  <si>
    <t>Pruner</t>
  </si>
  <si>
    <t>Figuera</t>
  </si>
  <si>
    <t>Magraner</t>
  </si>
  <si>
    <t>Alvocat</t>
  </si>
  <si>
    <t>Ametller</t>
  </si>
  <si>
    <t>Noguera</t>
  </si>
  <si>
    <t>Avellaner</t>
  </si>
  <si>
    <t>Pistatxo o Festuc</t>
  </si>
  <si>
    <t>Caqui</t>
  </si>
  <si>
    <t>Gerd</t>
  </si>
  <si>
    <t>Canya vulgar</t>
  </si>
  <si>
    <t>Garrofer</t>
  </si>
  <si>
    <t>Tòfona</t>
  </si>
  <si>
    <t>Safrà (6)</t>
  </si>
  <si>
    <t>114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</si>
</sst>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theme="1"/>
      <name val="Comic Sans MS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u/>
      <sz val="10"/>
      <color indexed="12"/>
      <name val="Verdana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8"/>
      <color indexed="8"/>
      <name val="Verdana"/>
      <family val="2"/>
    </font>
    <font>
      <vertAlign val="superscript"/>
      <sz val="8"/>
      <name val="Verdana"/>
      <family val="2"/>
    </font>
    <font>
      <u/>
      <sz val="8"/>
      <color indexed="12"/>
      <name val="Verdana"/>
      <family val="2"/>
    </font>
    <font>
      <sz val="10"/>
      <color indexed="23"/>
      <name val="Verdana"/>
      <family val="2"/>
    </font>
    <font>
      <sz val="10"/>
      <name val="Arial"/>
      <family val="2"/>
    </font>
    <font>
      <b/>
      <sz val="10"/>
      <name val="Helvetica"/>
      <family val="2"/>
    </font>
    <font>
      <sz val="12"/>
      <name val="Helvetica*"/>
    </font>
    <font>
      <b/>
      <sz val="12"/>
      <name val="Helvetica*"/>
    </font>
    <font>
      <vertAlign val="superscript"/>
      <sz val="8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omic Sans MS"/>
      <family val="2"/>
    </font>
    <font>
      <b/>
      <sz val="13"/>
      <color theme="3"/>
      <name val="Comic Sans MS"/>
      <family val="2"/>
    </font>
    <font>
      <b/>
      <sz val="11"/>
      <color theme="3"/>
      <name val="Comic Sans MS"/>
      <family val="2"/>
    </font>
    <font>
      <sz val="12"/>
      <color rgb="FF006100"/>
      <name val="Comic Sans MS"/>
      <family val="2"/>
    </font>
    <font>
      <sz val="12"/>
      <color rgb="FF9C0006"/>
      <name val="Comic Sans MS"/>
      <family val="2"/>
    </font>
    <font>
      <sz val="12"/>
      <color rgb="FF9C6500"/>
      <name val="Comic Sans MS"/>
      <family val="2"/>
    </font>
    <font>
      <sz val="12"/>
      <color rgb="FF3F3F76"/>
      <name val="Comic Sans MS"/>
      <family val="2"/>
    </font>
    <font>
      <b/>
      <sz val="12"/>
      <color rgb="FF3F3F3F"/>
      <name val="Comic Sans MS"/>
      <family val="2"/>
    </font>
    <font>
      <b/>
      <sz val="12"/>
      <color rgb="FFFA7D00"/>
      <name val="Comic Sans MS"/>
      <family val="2"/>
    </font>
    <font>
      <sz val="12"/>
      <color rgb="FFFA7D00"/>
      <name val="Comic Sans MS"/>
      <family val="2"/>
    </font>
    <font>
      <b/>
      <sz val="12"/>
      <color theme="0"/>
      <name val="Comic Sans MS"/>
      <family val="2"/>
    </font>
    <font>
      <sz val="12"/>
      <color rgb="FFFF0000"/>
      <name val="Comic Sans MS"/>
      <family val="2"/>
    </font>
    <font>
      <i/>
      <sz val="12"/>
      <color rgb="FF7F7F7F"/>
      <name val="Comic Sans MS"/>
      <family val="2"/>
    </font>
    <font>
      <b/>
      <sz val="12"/>
      <color theme="1"/>
      <name val="Comic Sans MS"/>
      <family val="2"/>
    </font>
    <font>
      <sz val="12"/>
      <color theme="0"/>
      <name val="Comic Sans M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5"/>
      </left>
      <right/>
      <top/>
      <bottom/>
      <diagonal/>
    </border>
    <border>
      <left style="double">
        <color indexed="63"/>
      </left>
      <right/>
      <top style="double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 style="double">
        <color indexed="63"/>
      </right>
      <top style="double">
        <color indexed="63"/>
      </top>
      <bottom/>
      <diagonal/>
    </border>
    <border>
      <left style="double">
        <color indexed="63"/>
      </left>
      <right/>
      <top/>
      <bottom/>
      <diagonal/>
    </border>
    <border>
      <left/>
      <right style="double">
        <color indexed="63"/>
      </right>
      <top/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 style="double">
        <color indexed="63"/>
      </right>
      <top/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4" fillId="0" borderId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30" applyNumberFormat="0" applyAlignment="0" applyProtection="0"/>
    <xf numFmtId="0" fontId="34" fillId="10" borderId="31" applyNumberFormat="0" applyAlignment="0" applyProtection="0"/>
    <xf numFmtId="0" fontId="35" fillId="10" borderId="30" applyNumberFormat="0" applyAlignment="0" applyProtection="0"/>
    <xf numFmtId="0" fontId="36" fillId="0" borderId="32" applyNumberFormat="0" applyFill="0" applyAlignment="0" applyProtection="0"/>
    <xf numFmtId="0" fontId="37" fillId="11" borderId="3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5" applyNumberFormat="0" applyFill="0" applyAlignment="0" applyProtection="0"/>
    <xf numFmtId="0" fontId="4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1" fillId="36" borderId="0" applyNumberFormat="0" applyBorder="0" applyAlignment="0" applyProtection="0"/>
    <xf numFmtId="0" fontId="3" fillId="0" borderId="0"/>
    <xf numFmtId="0" fontId="3" fillId="12" borderId="34" applyNumberFormat="0" applyFont="0" applyAlignment="0" applyProtection="0"/>
    <xf numFmtId="0" fontId="2" fillId="0" borderId="0"/>
    <xf numFmtId="0" fontId="1" fillId="0" borderId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30" applyNumberFormat="0" applyAlignment="0" applyProtection="0"/>
    <xf numFmtId="0" fontId="49" fillId="10" borderId="31" applyNumberFormat="0" applyAlignment="0" applyProtection="0"/>
    <xf numFmtId="0" fontId="50" fillId="10" borderId="30" applyNumberFormat="0" applyAlignment="0" applyProtection="0"/>
    <xf numFmtId="0" fontId="51" fillId="0" borderId="32" applyNumberFormat="0" applyFill="0" applyAlignment="0" applyProtection="0"/>
    <xf numFmtId="0" fontId="52" fillId="11" borderId="33" applyNumberFormat="0" applyAlignment="0" applyProtection="0"/>
    <xf numFmtId="0" fontId="53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6" fillId="36" borderId="0" applyNumberFormat="0" applyBorder="0" applyAlignment="0" applyProtection="0"/>
  </cellStyleXfs>
  <cellXfs count="104">
    <xf numFmtId="0" fontId="0" fillId="0" borderId="0" xfId="0"/>
    <xf numFmtId="0" fontId="6" fillId="0" borderId="0" xfId="0" applyFont="1"/>
    <xf numFmtId="0" fontId="7" fillId="0" borderId="0" xfId="0" applyFont="1"/>
    <xf numFmtId="0" fontId="7" fillId="2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3" fontId="7" fillId="0" borderId="2" xfId="0" applyNumberFormat="1" applyFont="1" applyBorder="1" applyAlignment="1">
      <alignment horizontal="right" indent="1"/>
    </xf>
    <xf numFmtId="3" fontId="6" fillId="0" borderId="0" xfId="0" applyNumberFormat="1" applyFont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3" borderId="0" xfId="0" applyFont="1" applyFill="1" applyBorder="1" applyAlignment="1">
      <alignment horizontal="right" vertical="center" indent="1"/>
    </xf>
    <xf numFmtId="3" fontId="6" fillId="0" borderId="0" xfId="0" applyNumberFormat="1" applyFont="1" applyAlignment="1">
      <alignment horizontal="right" indent="1"/>
    </xf>
    <xf numFmtId="0" fontId="9" fillId="2" borderId="0" xfId="0" applyFont="1" applyFill="1" applyBorder="1" applyAlignment="1">
      <alignment horizontal="right" vertical="center" indent="1"/>
    </xf>
    <xf numFmtId="0" fontId="13" fillId="2" borderId="0" xfId="0" applyFont="1" applyFill="1" applyBorder="1" applyAlignment="1">
      <alignment horizontal="right" vertical="center" indent="1"/>
    </xf>
    <xf numFmtId="3" fontId="6" fillId="0" borderId="1" xfId="0" applyNumberFormat="1" applyFont="1" applyBorder="1" applyAlignment="1">
      <alignment horizontal="right" indent="1"/>
    </xf>
    <xf numFmtId="164" fontId="14" fillId="2" borderId="0" xfId="2" applyNumberFormat="1" applyFont="1" applyFill="1" applyBorder="1" applyAlignment="1">
      <alignment horizontal="right" vertical="center" indent="1"/>
    </xf>
    <xf numFmtId="0" fontId="13" fillId="3" borderId="0" xfId="0" applyFont="1" applyFill="1" applyAlignment="1">
      <alignment horizontal="right" vertical="center" indent="1"/>
    </xf>
    <xf numFmtId="3" fontId="6" fillId="0" borderId="0" xfId="0" applyNumberFormat="1" applyFont="1" applyBorder="1" applyAlignment="1">
      <alignment horizontal="right" indent="1"/>
    </xf>
    <xf numFmtId="0" fontId="6" fillId="0" borderId="0" xfId="0" applyFont="1" applyBorder="1"/>
    <xf numFmtId="3" fontId="6" fillId="0" borderId="3" xfId="0" applyNumberFormat="1" applyFont="1" applyBorder="1" applyAlignment="1">
      <alignment horizontal="right" indent="1"/>
    </xf>
    <xf numFmtId="0" fontId="7" fillId="0" borderId="0" xfId="0" applyFont="1" applyBorder="1"/>
    <xf numFmtId="3" fontId="6" fillId="0" borderId="0" xfId="0" applyNumberFormat="1" applyFont="1" applyBorder="1"/>
    <xf numFmtId="0" fontId="6" fillId="0" borderId="4" xfId="0" applyFont="1" applyBorder="1"/>
    <xf numFmtId="3" fontId="7" fillId="0" borderId="0" xfId="0" applyNumberFormat="1" applyFont="1" applyBorder="1" applyAlignment="1">
      <alignment horizontal="right" indent="1"/>
    </xf>
    <xf numFmtId="0" fontId="6" fillId="0" borderId="2" xfId="0" applyFont="1" applyBorder="1"/>
    <xf numFmtId="3" fontId="6" fillId="0" borderId="2" xfId="0" applyNumberFormat="1" applyFont="1" applyBorder="1" applyAlignment="1">
      <alignment horizontal="right" indent="1"/>
    </xf>
    <xf numFmtId="0" fontId="7" fillId="0" borderId="2" xfId="0" applyFont="1" applyBorder="1"/>
    <xf numFmtId="0" fontId="6" fillId="0" borderId="0" xfId="0" applyFont="1" applyFill="1"/>
    <xf numFmtId="0" fontId="19" fillId="3" borderId="0" xfId="0" applyFont="1" applyFill="1"/>
    <xf numFmtId="0" fontId="19" fillId="3" borderId="5" xfId="0" applyFont="1" applyFill="1" applyBorder="1"/>
    <xf numFmtId="0" fontId="19" fillId="3" borderId="6" xfId="0" applyFont="1" applyFill="1" applyBorder="1"/>
    <xf numFmtId="0" fontId="19" fillId="3" borderId="7" xfId="0" applyFont="1" applyFill="1" applyBorder="1"/>
    <xf numFmtId="0" fontId="19" fillId="3" borderId="8" xfId="0" applyFont="1" applyFill="1" applyBorder="1"/>
    <xf numFmtId="0" fontId="19" fillId="3" borderId="0" xfId="0" applyFont="1" applyFill="1" applyBorder="1"/>
    <xf numFmtId="0" fontId="19" fillId="3" borderId="9" xfId="0" applyFont="1" applyFill="1" applyBorder="1"/>
    <xf numFmtId="0" fontId="20" fillId="3" borderId="0" xfId="0" applyFont="1" applyFill="1" applyBorder="1" applyAlignment="1">
      <alignment horizontal="justify"/>
    </xf>
    <xf numFmtId="0" fontId="21" fillId="3" borderId="0" xfId="0" applyFont="1" applyFill="1" applyBorder="1" applyAlignment="1">
      <alignment horizontal="justify"/>
    </xf>
    <xf numFmtId="0" fontId="19" fillId="3" borderId="10" xfId="0" applyFont="1" applyFill="1" applyBorder="1"/>
    <xf numFmtId="0" fontId="19" fillId="3" borderId="11" xfId="0" applyFont="1" applyFill="1" applyBorder="1"/>
    <xf numFmtId="0" fontId="19" fillId="3" borderId="12" xfId="0" applyFont="1" applyFill="1" applyBorder="1"/>
    <xf numFmtId="0" fontId="22" fillId="0" borderId="0" xfId="0" applyFont="1" applyBorder="1"/>
    <xf numFmtId="0" fontId="23" fillId="0" borderId="0" xfId="0" applyFont="1" applyBorder="1"/>
    <xf numFmtId="0" fontId="18" fillId="0" borderId="0" xfId="1" applyFont="1" applyFill="1" applyAlignme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/>
    <xf numFmtId="3" fontId="9" fillId="0" borderId="0" xfId="0" applyNumberFormat="1" applyFont="1"/>
    <xf numFmtId="0" fontId="14" fillId="0" borderId="16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164" fontId="14" fillId="4" borderId="2" xfId="2" applyNumberFormat="1" applyFont="1" applyFill="1" applyBorder="1" applyAlignment="1">
      <alignment horizontal="right" vertical="center" indent="1"/>
    </xf>
    <xf numFmtId="3" fontId="6" fillId="0" borderId="23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right" indent="1"/>
    </xf>
    <xf numFmtId="0" fontId="7" fillId="0" borderId="13" xfId="0" applyFont="1" applyBorder="1"/>
    <xf numFmtId="3" fontId="6" fillId="3" borderId="16" xfId="0" applyNumberFormat="1" applyFont="1" applyFill="1" applyBorder="1" applyAlignment="1">
      <alignment horizontal="right" indent="1"/>
    </xf>
    <xf numFmtId="3" fontId="6" fillId="3" borderId="15" xfId="0" applyNumberFormat="1" applyFont="1" applyFill="1" applyBorder="1" applyAlignment="1">
      <alignment horizontal="right" indent="1"/>
    </xf>
    <xf numFmtId="3" fontId="6" fillId="3" borderId="13" xfId="0" applyNumberFormat="1" applyFont="1" applyFill="1" applyBorder="1" applyAlignment="1">
      <alignment horizontal="right" indent="1"/>
    </xf>
    <xf numFmtId="0" fontId="6" fillId="0" borderId="13" xfId="0" applyFont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6" fillId="5" borderId="0" xfId="0" applyFont="1" applyFill="1"/>
    <xf numFmtId="0" fontId="6" fillId="0" borderId="25" xfId="0" applyFont="1" applyBorder="1"/>
    <xf numFmtId="0" fontId="25" fillId="0" borderId="26" xfId="0" applyFont="1" applyBorder="1"/>
    <xf numFmtId="3" fontId="6" fillId="5" borderId="0" xfId="0" applyNumberFormat="1" applyFont="1" applyFill="1"/>
    <xf numFmtId="0" fontId="6" fillId="0" borderId="3" xfId="0" applyFont="1" applyBorder="1"/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indent="1"/>
    </xf>
    <xf numFmtId="0" fontId="6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5" xfId="0" applyFont="1" applyBorder="1"/>
    <xf numFmtId="0" fontId="6" fillId="0" borderId="2" xfId="0" applyFont="1" applyFill="1" applyBorder="1"/>
    <xf numFmtId="0" fontId="14" fillId="0" borderId="0" xfId="0" applyFont="1" applyFill="1" applyBorder="1" applyAlignment="1">
      <alignment vertical="center"/>
    </xf>
    <xf numFmtId="164" fontId="14" fillId="4" borderId="0" xfId="2" applyNumberFormat="1" applyFont="1" applyFill="1" applyBorder="1" applyAlignment="1">
      <alignment horizontal="right" vertical="center" inden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0" fontId="7" fillId="0" borderId="17" xfId="0" applyFont="1" applyFill="1" applyBorder="1" applyAlignment="1">
      <alignment horizontal="left" vertical="center"/>
    </xf>
    <xf numFmtId="3" fontId="7" fillId="2" borderId="18" xfId="3" applyNumberFormat="1" applyFont="1" applyFill="1" applyBorder="1" applyAlignment="1">
      <alignment horizontal="center" vertical="center" wrapText="1"/>
    </xf>
    <xf numFmtId="3" fontId="7" fillId="2" borderId="19" xfId="3" applyNumberFormat="1" applyFont="1" applyFill="1" applyBorder="1" applyAlignment="1">
      <alignment horizontal="center" vertical="center" wrapText="1"/>
    </xf>
    <xf numFmtId="3" fontId="7" fillId="2" borderId="20" xfId="3" applyNumberFormat="1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7" fillId="2" borderId="16" xfId="3" applyNumberFormat="1" applyFont="1" applyFill="1" applyBorder="1" applyAlignment="1">
      <alignment horizontal="center" vertical="center"/>
    </xf>
    <xf numFmtId="3" fontId="7" fillId="2" borderId="13" xfId="3" applyNumberFormat="1" applyFont="1" applyFill="1" applyBorder="1" applyAlignment="1">
      <alignment horizontal="center" vertical="center"/>
    </xf>
    <xf numFmtId="3" fontId="7" fillId="2" borderId="15" xfId="3" applyNumberFormat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3" fontId="7" fillId="2" borderId="21" xfId="3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</cellXfs>
  <cellStyles count="88">
    <cellStyle name="20% - Èmfasi1" xfId="21" builtinId="30" customBuiltin="1"/>
    <cellStyle name="20% - Èmfasi1 2" xfId="65"/>
    <cellStyle name="20% - Èmfasi2" xfId="25" builtinId="34" customBuiltin="1"/>
    <cellStyle name="20% - Èmfasi2 2" xfId="69"/>
    <cellStyle name="20% - Èmfasi3" xfId="29" builtinId="38" customBuiltin="1"/>
    <cellStyle name="20% - Èmfasi3 2" xfId="73"/>
    <cellStyle name="20% - Èmfasi4" xfId="33" builtinId="42" customBuiltin="1"/>
    <cellStyle name="20% - Èmfasi4 2" xfId="77"/>
    <cellStyle name="20% - Èmfasi5" xfId="37" builtinId="46" customBuiltin="1"/>
    <cellStyle name="20% - Èmfasi5 2" xfId="81"/>
    <cellStyle name="20% - Èmfasi6" xfId="41" builtinId="50" customBuiltin="1"/>
    <cellStyle name="20% - Èmfasi6 2" xfId="85"/>
    <cellStyle name="40% - Èmfasi1" xfId="22" builtinId="31" customBuiltin="1"/>
    <cellStyle name="40% - Èmfasi1 2" xfId="66"/>
    <cellStyle name="40% - Èmfasi2" xfId="26" builtinId="35" customBuiltin="1"/>
    <cellStyle name="40% - Èmfasi2 2" xfId="70"/>
    <cellStyle name="40% - Èmfasi3" xfId="30" builtinId="39" customBuiltin="1"/>
    <cellStyle name="40% - Èmfasi3 2" xfId="74"/>
    <cellStyle name="40% - Èmfasi4" xfId="34" builtinId="43" customBuiltin="1"/>
    <cellStyle name="40% - Èmfasi4 2" xfId="78"/>
    <cellStyle name="40% - Èmfasi5" xfId="38" builtinId="47" customBuiltin="1"/>
    <cellStyle name="40% - Èmfasi5 2" xfId="82"/>
    <cellStyle name="40% - Èmfasi6" xfId="42" builtinId="51" customBuiltin="1"/>
    <cellStyle name="40% - Èmfasi6 2" xfId="86"/>
    <cellStyle name="60% - Èmfasi1" xfId="23" builtinId="32" customBuiltin="1"/>
    <cellStyle name="60% - Èmfasi1 2" xfId="67"/>
    <cellStyle name="60% - Èmfasi2" xfId="27" builtinId="36" customBuiltin="1"/>
    <cellStyle name="60% - Èmfasi2 2" xfId="71"/>
    <cellStyle name="60% - Èmfasi3" xfId="31" builtinId="40" customBuiltin="1"/>
    <cellStyle name="60% - Èmfasi3 2" xfId="75"/>
    <cellStyle name="60% - Èmfasi4" xfId="35" builtinId="44" customBuiltin="1"/>
    <cellStyle name="60% - Èmfasi4 2" xfId="79"/>
    <cellStyle name="60% - Èmfasi5" xfId="39" builtinId="48" customBuiltin="1"/>
    <cellStyle name="60% - Èmfasi5 2" xfId="83"/>
    <cellStyle name="60% - Èmfasi6" xfId="43" builtinId="52" customBuiltin="1"/>
    <cellStyle name="60% - Èmfasi6 2" xfId="87"/>
    <cellStyle name="Bé" xfId="9" builtinId="26" customBuiltin="1"/>
    <cellStyle name="Bé 2" xfId="52"/>
    <cellStyle name="Càlcul" xfId="14" builtinId="22" customBuiltin="1"/>
    <cellStyle name="Càlcul 2" xfId="57"/>
    <cellStyle name="Cel·la de comprovació" xfId="16" builtinId="23" customBuiltin="1"/>
    <cellStyle name="Cel·la de comprovació 2" xfId="59"/>
    <cellStyle name="Cel·la enllaçada" xfId="15" builtinId="24" customBuiltin="1"/>
    <cellStyle name="Cel·la enllaçada 2" xfId="58"/>
    <cellStyle name="Coma" xfId="2" builtinId="3"/>
    <cellStyle name="Èmfasi1" xfId="20" builtinId="29" customBuiltin="1"/>
    <cellStyle name="Èmfasi1 2" xfId="64"/>
    <cellStyle name="Èmfasi2" xfId="24" builtinId="33" customBuiltin="1"/>
    <cellStyle name="Èmfasi2 2" xfId="68"/>
    <cellStyle name="Èmfasi3" xfId="28" builtinId="37" customBuiltin="1"/>
    <cellStyle name="Èmfasi3 2" xfId="72"/>
    <cellStyle name="Èmfasi4" xfId="32" builtinId="41" customBuiltin="1"/>
    <cellStyle name="Èmfasi4 2" xfId="76"/>
    <cellStyle name="Èmfasi5" xfId="36" builtinId="45" customBuiltin="1"/>
    <cellStyle name="Èmfasi5 2" xfId="80"/>
    <cellStyle name="Èmfasi6" xfId="40" builtinId="49" customBuiltin="1"/>
    <cellStyle name="Èmfasi6 2" xfId="84"/>
    <cellStyle name="Enllaç" xfId="1" builtinId="8"/>
    <cellStyle name="Entrada" xfId="12" builtinId="20" customBuiltin="1"/>
    <cellStyle name="Entrada 2" xfId="55"/>
    <cellStyle name="Incorrecte" xfId="10" builtinId="27" customBuiltin="1"/>
    <cellStyle name="Incorrecte 2" xfId="53"/>
    <cellStyle name="Neutral" xfId="11" builtinId="28" customBuiltin="1"/>
    <cellStyle name="Neutral 2" xfId="54"/>
    <cellStyle name="Normal" xfId="0" builtinId="0"/>
    <cellStyle name="Normal 2" xfId="44"/>
    <cellStyle name="Normal 3" xfId="46"/>
    <cellStyle name="Normal 4" xfId="47"/>
    <cellStyle name="Normal_2011_08_08_herbacis comarca 2010" xfId="3"/>
    <cellStyle name="Nota 2" xfId="45"/>
    <cellStyle name="Nota 3" xfId="61"/>
    <cellStyle name="Resultat" xfId="13" builtinId="21" customBuiltin="1"/>
    <cellStyle name="Resultat 2" xfId="56"/>
    <cellStyle name="Text d'advertiment" xfId="17" builtinId="11" customBuiltin="1"/>
    <cellStyle name="Text d'advertiment 2" xfId="60"/>
    <cellStyle name="Text explicatiu" xfId="18" builtinId="53" customBuiltin="1"/>
    <cellStyle name="Text explicatiu 2" xfId="62"/>
    <cellStyle name="Títol" xfId="4" builtinId="15" customBuiltin="1"/>
    <cellStyle name="Títol 1" xfId="5" builtinId="16" customBuiltin="1"/>
    <cellStyle name="Títol 1 2" xfId="48"/>
    <cellStyle name="Títol 2" xfId="6" builtinId="17" customBuiltin="1"/>
    <cellStyle name="Títol 2 2" xfId="49"/>
    <cellStyle name="Títol 3" xfId="7" builtinId="18" customBuiltin="1"/>
    <cellStyle name="Títol 3 2" xfId="50"/>
    <cellStyle name="Títol 4" xfId="8" builtinId="19" customBuiltin="1"/>
    <cellStyle name="Títol 4 2" xfId="51"/>
    <cellStyle name="Total" xfId="19" builtinId="25" customBuiltin="1"/>
    <cellStyle name="Total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31751</xdr:colOff>
      <xdr:row>7</xdr:row>
      <xdr:rowOff>127001</xdr:rowOff>
    </xdr:from>
    <xdr:to>
      <xdr:col>9</xdr:col>
      <xdr:colOff>508000</xdr:colOff>
      <xdr:row>41</xdr:row>
      <xdr:rowOff>1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841376" y="1397001"/>
          <a:ext cx="7088187" cy="539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27432" anchor="ctr" upright="1"/>
        <a:lstStyle/>
        <a:p>
          <a:pPr algn="just" rtl="0">
            <a:lnSpc>
              <a:spcPts val="1600"/>
            </a:lnSpc>
            <a:defRPr sz="1000"/>
          </a:pPr>
          <a:endParaRPr lang="ca-ES" sz="1400" b="1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just" rtl="0">
            <a:lnSpc>
              <a:spcPts val="1800"/>
            </a:lnSpc>
            <a:spcAft>
              <a:spcPts val="700"/>
            </a:spcAft>
            <a:defRPr sz="1000"/>
          </a:pPr>
          <a:r>
            <a:rPr lang="ca-ES" sz="135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SUPERFÍCIES I PRODUCCIONS DELS CONREUS AGRÍCOLES.  ANY 2019</a:t>
          </a:r>
        </a:p>
        <a:p>
          <a:pPr algn="just" rtl="0">
            <a:lnSpc>
              <a:spcPts val="1600"/>
            </a:lnSpc>
            <a:defRPr sz="1000"/>
          </a:pPr>
          <a:r>
            <a:rPr lang="ca-ES" sz="1400" b="0" i="0" u="none" strike="noStrike" baseline="0">
              <a:solidFill>
                <a:srgbClr val="000000"/>
              </a:solidFill>
              <a:latin typeface="Calibri" pitchFamily="34" charset="0"/>
              <a:ea typeface="Verdana"/>
              <a:cs typeface="Calibri" pitchFamily="34" charset="0"/>
            </a:rPr>
            <a:t>NOTA METODOLÒGICA</a:t>
          </a:r>
        </a:p>
        <a:p>
          <a:pPr rtl="0">
            <a:spcAft>
              <a:spcPts val="600"/>
            </a:spcAft>
          </a:pPr>
          <a:r>
            <a:rPr lang="ca-ES" sz="1100" b="0" i="0" baseline="0">
              <a:effectLst/>
              <a:latin typeface="+mn-lt"/>
              <a:ea typeface="+mn-ea"/>
              <a:cs typeface="+mn-cs"/>
            </a:rPr>
            <a:t>En l’</a:t>
          </a:r>
          <a:r>
            <a:rPr lang="ca-ES" sz="1100" b="1" i="1" baseline="0">
              <a:effectLst/>
              <a:latin typeface="+mn-lt"/>
              <a:ea typeface="+mn-ea"/>
              <a:cs typeface="+mn-cs"/>
            </a:rPr>
            <a:t>Estadística de superfícies i produccions de conreus agrícoles </a:t>
          </a:r>
          <a:r>
            <a:rPr lang="ca-ES" sz="1100" b="0" i="0" baseline="0">
              <a:effectLst/>
              <a:latin typeface="+mn-lt"/>
              <a:ea typeface="+mn-ea"/>
              <a:cs typeface="+mn-cs"/>
            </a:rPr>
            <a:t>de l'any 2019, s'han utilitzat els diferents registres oficials, com ara el Registre de Plantacions de  Fruiters de Catalunya</a:t>
          </a:r>
          <a:r>
            <a:rPr lang="ca-ES" sz="1100" b="0" i="0" baseline="30000">
              <a:effectLst/>
              <a:latin typeface="+mn-lt"/>
              <a:ea typeface="+mn-ea"/>
              <a:cs typeface="+mn-cs"/>
            </a:rPr>
            <a:t>1</a:t>
          </a:r>
          <a:r>
            <a:rPr lang="ca-ES" sz="1100" b="0" i="0" baseline="0">
              <a:effectLst/>
              <a:latin typeface="+mn-lt"/>
              <a:ea typeface="+mn-ea"/>
              <a:cs typeface="+mn-cs"/>
            </a:rPr>
            <a:t>, el Registre Vitivinícola</a:t>
          </a:r>
          <a:r>
            <a:rPr lang="ca-ES" sz="1100" b="0" i="0" baseline="30000">
              <a:effectLst/>
              <a:latin typeface="+mn-lt"/>
              <a:ea typeface="+mn-ea"/>
              <a:cs typeface="+mn-cs"/>
            </a:rPr>
            <a:t>2</a:t>
          </a:r>
          <a:r>
            <a:rPr lang="ca-ES" sz="1100" b="0" i="0" baseline="0">
              <a:effectLst/>
              <a:latin typeface="+mn-lt"/>
              <a:ea typeface="+mn-ea"/>
              <a:cs typeface="+mn-cs"/>
            </a:rPr>
            <a:t>, les dades de la DUN-2019 i el SIGPAC</a:t>
          </a:r>
          <a:r>
            <a:rPr lang="ca-ES" sz="1100" b="0" i="0" baseline="30000">
              <a:effectLst/>
              <a:latin typeface="+mn-lt"/>
              <a:ea typeface="+mn-ea"/>
              <a:cs typeface="+mn-cs"/>
            </a:rPr>
            <a:t>2</a:t>
          </a:r>
          <a:r>
            <a:rPr lang="ca-ES" sz="1100" b="0" i="0" baseline="0">
              <a:effectLst/>
              <a:latin typeface="+mn-lt"/>
              <a:ea typeface="+mn-ea"/>
              <a:cs typeface="+mn-cs"/>
            </a:rPr>
            <a:t>, per determinar la distribució de les superfícies de conreus. Respecte de la planta ornamental, s'ha considerat que engloba totes aquelles plantes amb aquesta finalitat, és a dir, les plantes de jardí, els arbres de jardí (magnòlies, xipresos, mimoses) i també les coníferes (avets, arbres de nadal, etc.). </a:t>
          </a:r>
          <a:endParaRPr lang="ca-ES" sz="1000">
            <a:effectLst/>
          </a:endParaRPr>
        </a:p>
        <a:p>
          <a:pPr rtl="0">
            <a:spcAft>
              <a:spcPts val="600"/>
            </a:spcAft>
          </a:pPr>
          <a:r>
            <a:rPr lang="ca-ES" sz="1100" b="1" i="0" baseline="0">
              <a:effectLst/>
              <a:latin typeface="+mn-lt"/>
              <a:ea typeface="+mn-ea"/>
              <a:cs typeface="+mn-cs"/>
            </a:rPr>
            <a:t>En les produccions, s'han tingut també en compte les dades publicades per l'</a:t>
          </a:r>
          <a:r>
            <a:rPr lang="ca-ES" sz="1100" b="1" i="1" baseline="0">
              <a:effectLst/>
              <a:latin typeface="+mn-lt"/>
              <a:ea typeface="+mn-ea"/>
              <a:cs typeface="+mn-cs"/>
            </a:rPr>
            <a:t>Agencia de Información y Control Alimentarios </a:t>
          </a:r>
          <a:r>
            <a:rPr lang="ca-ES" sz="1100" b="1" i="0" baseline="0">
              <a:effectLst/>
              <a:latin typeface="+mn-lt"/>
              <a:ea typeface="+mn-ea"/>
              <a:cs typeface="+mn-cs"/>
            </a:rPr>
            <a:t>(AICA) de producció de vi i d'oli i, en tots dos casos, sense tenir en compte la procedència de l'oliva ni del raïm. </a:t>
          </a:r>
          <a:endParaRPr lang="ca-ES" sz="1000">
            <a:effectLst/>
          </a:endParaRPr>
        </a:p>
        <a:p>
          <a:pPr rtl="0">
            <a:spcAft>
              <a:spcPts val="600"/>
            </a:spcAft>
          </a:pPr>
          <a:r>
            <a:rPr lang="ca-ES" sz="1100" b="1" i="0" u="sng" baseline="0">
              <a:effectLst/>
              <a:latin typeface="+mn-lt"/>
              <a:ea typeface="+mn-ea"/>
              <a:cs typeface="+mn-cs"/>
            </a:rPr>
            <a:t>Respecte d'anys anteriors,  en aquesta estadística solament apareixen els conreus que han tingut superfície i producció en  la collita. de 2019 </a:t>
          </a:r>
          <a:r>
            <a:rPr lang="ca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ca-ES" sz="1100" b="0" i="0" baseline="0">
              <a:effectLst/>
              <a:latin typeface="+mn-lt"/>
              <a:ea typeface="+mn-ea"/>
              <a:cs typeface="+mn-cs"/>
            </a:rPr>
            <a:t>Anteriorment, es conservava la referència fins a cinc anys sense conrrear-se. 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ca-ES" sz="1100" b="0" i="0" u="sng" baseline="0">
              <a:effectLst/>
              <a:latin typeface="+mn-lt"/>
              <a:ea typeface="+mn-ea"/>
              <a:cs typeface="+mn-cs"/>
            </a:rPr>
            <a:t>Els conreus que apareixeran  per primer cop l'any 2019 figuraran amb l'anotació (nou conreu)</a:t>
          </a:r>
          <a:endParaRPr lang="ca-ES">
            <a:effectLst/>
          </a:endParaRPr>
        </a:p>
        <a:p>
          <a:pPr rtl="0"/>
          <a:endParaRPr lang="ca-ES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ca-ES" sz="1000" b="0" i="0" baseline="0">
              <a:effectLst/>
              <a:latin typeface="+mn-lt"/>
              <a:ea typeface="+mn-ea"/>
              <a:cs typeface="+mn-cs"/>
            </a:rPr>
            <a:t>(1) Extracció realitzada el mes d'octubre de 2019</a:t>
          </a:r>
          <a:endParaRPr lang="ca-ES" sz="1000">
            <a:effectLst/>
          </a:endParaRPr>
        </a:p>
        <a:p>
          <a:pPr rtl="0" eaLnBrk="1" fontAlgn="auto" latinLnBrk="0" hangingPunct="1"/>
          <a:r>
            <a:rPr lang="ca-ES" sz="1000" b="0" i="0" baseline="0">
              <a:effectLst/>
              <a:latin typeface="+mn-lt"/>
              <a:ea typeface="+mn-ea"/>
              <a:cs typeface="+mn-cs"/>
            </a:rPr>
            <a:t>(2) Extracció realitzada el mes de setembre de 2019.</a:t>
          </a:r>
        </a:p>
        <a:p>
          <a:pPr rtl="0" eaLnBrk="1" fontAlgn="auto" latinLnBrk="0" hangingPunct="1"/>
          <a:endParaRPr lang="ca-ES" sz="1000" b="0" i="0" baseline="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ca-ES" sz="1000" b="1" i="0" baseline="0">
              <a:effectLst/>
              <a:latin typeface="+mn-lt"/>
              <a:ea typeface="+mn-ea"/>
              <a:cs typeface="+mn-cs"/>
            </a:rPr>
            <a:t>INFORMACIÓ ACTUALITZADA EN DATA 19 de juny de 2020</a:t>
          </a:r>
          <a:endParaRPr lang="ca-ES" sz="1000" b="1">
            <a:effectLst/>
          </a:endParaRPr>
        </a:p>
        <a:p>
          <a:pPr algn="just" rtl="0">
            <a:lnSpc>
              <a:spcPts val="1600"/>
            </a:lnSpc>
            <a:defRPr sz="1000"/>
          </a:pPr>
          <a:endParaRPr lang="ca-ES" sz="14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just" rtl="0">
            <a:lnSpc>
              <a:spcPts val="1400"/>
            </a:lnSpc>
            <a:defRPr sz="1000"/>
          </a:pPr>
          <a:endParaRPr lang="ca-ES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just" rtl="0">
            <a:lnSpc>
              <a:spcPts val="1300"/>
            </a:lnSpc>
            <a:defRPr sz="1000"/>
          </a:pPr>
          <a:endParaRPr lang="ca-ES" sz="12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just" rtl="0">
            <a:lnSpc>
              <a:spcPts val="800"/>
            </a:lnSpc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  </a:t>
          </a:r>
          <a:endParaRPr lang="ca-ES" sz="1200" b="0" i="0" u="none" strike="noStrike" baseline="0">
            <a:solidFill>
              <a:srgbClr val="000080"/>
            </a:solidFill>
            <a:latin typeface="Verdana"/>
            <a:ea typeface="Verdana"/>
            <a:cs typeface="Verdana"/>
          </a:endParaRPr>
        </a:p>
        <a:p>
          <a:pPr algn="just" rtl="0">
            <a:lnSpc>
              <a:spcPts val="1300"/>
            </a:lnSpc>
            <a:defRPr sz="1000"/>
          </a:pPr>
          <a:endParaRPr lang="ca-ES" sz="1200" b="1" i="0" u="none" strike="noStrike" baseline="0">
            <a:solidFill>
              <a:srgbClr val="0000FF"/>
            </a:solidFill>
            <a:latin typeface="Verdana"/>
            <a:ea typeface="Verdana"/>
            <a:cs typeface="Verdana"/>
          </a:endParaRPr>
        </a:p>
        <a:p>
          <a:pPr algn="just" rtl="0">
            <a:lnSpc>
              <a:spcPts val="1300"/>
            </a:lnSpc>
            <a:defRPr sz="1000"/>
          </a:pPr>
          <a:endParaRPr lang="ca-ES" sz="1200" b="1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just" rtl="0">
            <a:lnSpc>
              <a:spcPts val="1200"/>
            </a:lnSpc>
            <a:defRPr sz="1000"/>
          </a:pPr>
          <a:endParaRPr lang="ca-ES" sz="1200" b="1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>
    <xdr:from>
      <xdr:col>1</xdr:col>
      <xdr:colOff>111125</xdr:colOff>
      <xdr:row>3</xdr:row>
      <xdr:rowOff>28575</xdr:rowOff>
    </xdr:from>
    <xdr:to>
      <xdr:col>1</xdr:col>
      <xdr:colOff>368300</xdr:colOff>
      <xdr:row>4</xdr:row>
      <xdr:rowOff>133350</xdr:rowOff>
    </xdr:to>
    <xdr:pic>
      <xdr:nvPicPr>
        <xdr:cNvPr id="2050" name="Picture 2" descr="ESCUT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5365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71437</xdr:colOff>
      <xdr:row>31</xdr:row>
      <xdr:rowOff>134938</xdr:rowOff>
    </xdr:from>
    <xdr:to>
      <xdr:col>8</xdr:col>
      <xdr:colOff>227012</xdr:colOff>
      <xdr:row>33</xdr:row>
      <xdr:rowOff>109538</xdr:rowOff>
    </xdr:to>
    <xdr:pic>
      <xdr:nvPicPr>
        <xdr:cNvPr id="4" name="Imatge 1" descr="Descripció: Creative Comm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0" y="5286376"/>
          <a:ext cx="16795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topLeftCell="A17" zoomScaleNormal="100" workbookViewId="0">
      <selection activeCell="M9" sqref="M9"/>
    </sheetView>
  </sheetViews>
  <sheetFormatPr defaultColWidth="9.1796875" defaultRowHeight="13.5"/>
  <cols>
    <col min="1" max="1" width="12.1796875" style="33" customWidth="1"/>
    <col min="2" max="2" width="5.7265625" style="33" customWidth="1"/>
    <col min="3" max="3" width="7.54296875" style="33" customWidth="1"/>
    <col min="4" max="4" width="47.7265625" style="33" customWidth="1"/>
    <col min="5" max="9" width="7.54296875" style="33" customWidth="1"/>
    <col min="10" max="10" width="9.1796875" style="33"/>
    <col min="11" max="11" width="12.1796875" style="33" customWidth="1"/>
    <col min="12" max="16384" width="9.1796875" style="33"/>
  </cols>
  <sheetData>
    <row r="2" spans="2:12" ht="14" thickBot="1"/>
    <row r="3" spans="2:12" ht="14" thickTop="1">
      <c r="B3" s="34"/>
      <c r="C3" s="35"/>
      <c r="D3" s="35"/>
      <c r="E3" s="35"/>
      <c r="F3" s="35"/>
      <c r="G3" s="35"/>
      <c r="H3" s="35"/>
      <c r="I3" s="35"/>
      <c r="J3" s="36"/>
    </row>
    <row r="4" spans="2:12" ht="15" customHeight="1">
      <c r="B4" s="37"/>
      <c r="C4" s="45" t="s">
        <v>41</v>
      </c>
      <c r="D4" s="38"/>
      <c r="E4" s="38"/>
      <c r="F4" s="38"/>
      <c r="G4" s="38"/>
      <c r="H4" s="38"/>
      <c r="I4" s="38"/>
      <c r="J4" s="39"/>
      <c r="L4" s="40"/>
    </row>
    <row r="5" spans="2:12" ht="15" customHeight="1">
      <c r="B5" s="37"/>
      <c r="C5" s="45" t="s">
        <v>69</v>
      </c>
      <c r="D5" s="38"/>
      <c r="E5" s="38"/>
      <c r="F5" s="38"/>
      <c r="G5" s="38"/>
      <c r="H5" s="38"/>
      <c r="I5" s="38"/>
      <c r="J5" s="39"/>
      <c r="L5" s="41"/>
    </row>
    <row r="6" spans="2:12" ht="15" customHeight="1">
      <c r="B6" s="37"/>
      <c r="C6" s="45" t="s">
        <v>70</v>
      </c>
      <c r="D6" s="38"/>
      <c r="E6" s="38"/>
      <c r="F6" s="38"/>
      <c r="G6" s="38"/>
      <c r="H6" s="38"/>
      <c r="I6" s="38"/>
      <c r="J6" s="39"/>
      <c r="L6" s="41"/>
    </row>
    <row r="7" spans="2:12" ht="15" customHeight="1">
      <c r="B7" s="37"/>
      <c r="C7" s="46" t="s">
        <v>42</v>
      </c>
      <c r="D7" s="41"/>
      <c r="E7" s="38"/>
      <c r="F7" s="38"/>
      <c r="G7" s="38"/>
      <c r="H7" s="38"/>
      <c r="I7" s="38"/>
      <c r="J7" s="39"/>
      <c r="L7" s="41"/>
    </row>
    <row r="8" spans="2:12" ht="15" customHeight="1">
      <c r="B8" s="37"/>
      <c r="C8" s="46" t="s">
        <v>68</v>
      </c>
      <c r="D8" s="38"/>
      <c r="E8" s="38"/>
      <c r="F8" s="38"/>
      <c r="G8" s="38"/>
      <c r="H8" s="38"/>
      <c r="I8" s="38"/>
      <c r="J8" s="39"/>
    </row>
    <row r="9" spans="2:12">
      <c r="B9" s="37"/>
      <c r="F9" s="38"/>
      <c r="G9" s="38"/>
      <c r="H9" s="38"/>
      <c r="I9" s="38"/>
      <c r="J9" s="39"/>
    </row>
    <row r="10" spans="2:12">
      <c r="B10" s="37"/>
      <c r="C10" s="38"/>
      <c r="D10" s="38"/>
      <c r="E10" s="38"/>
      <c r="F10" s="38"/>
      <c r="G10" s="38"/>
      <c r="H10" s="38"/>
      <c r="I10" s="38"/>
      <c r="J10" s="39"/>
    </row>
    <row r="11" spans="2:12">
      <c r="B11" s="37"/>
      <c r="C11" s="38"/>
      <c r="D11" s="38"/>
      <c r="E11" s="38"/>
      <c r="F11" s="38"/>
      <c r="G11" s="38"/>
      <c r="H11" s="38"/>
      <c r="I11" s="38"/>
      <c r="J11" s="39"/>
    </row>
    <row r="12" spans="2:12">
      <c r="B12" s="37"/>
      <c r="C12" s="38"/>
      <c r="D12" s="38"/>
      <c r="E12" s="38"/>
      <c r="F12" s="38"/>
      <c r="G12" s="38"/>
      <c r="H12" s="38"/>
      <c r="I12" s="38"/>
      <c r="J12" s="39"/>
    </row>
    <row r="13" spans="2:12">
      <c r="B13" s="37"/>
      <c r="C13" s="38"/>
      <c r="D13" s="38"/>
      <c r="E13" s="38"/>
      <c r="F13" s="38"/>
      <c r="G13" s="38"/>
      <c r="H13" s="38"/>
      <c r="I13" s="38"/>
      <c r="J13" s="39"/>
    </row>
    <row r="14" spans="2:12">
      <c r="B14" s="37"/>
      <c r="C14" s="38"/>
      <c r="D14" s="38"/>
      <c r="E14" s="38"/>
      <c r="F14" s="38"/>
      <c r="G14" s="38"/>
      <c r="H14" s="38"/>
      <c r="I14" s="38"/>
      <c r="J14" s="39"/>
    </row>
    <row r="15" spans="2:12">
      <c r="B15" s="37"/>
      <c r="C15" s="38"/>
      <c r="D15" s="38"/>
      <c r="E15" s="38"/>
      <c r="F15" s="38"/>
      <c r="G15" s="38"/>
      <c r="H15" s="38"/>
      <c r="I15" s="38"/>
      <c r="J15" s="39"/>
    </row>
    <row r="16" spans="2:12">
      <c r="B16" s="37"/>
      <c r="C16" s="38"/>
      <c r="D16" s="38"/>
      <c r="E16" s="38"/>
      <c r="F16" s="38"/>
      <c r="G16" s="38"/>
      <c r="H16" s="38"/>
      <c r="I16" s="38"/>
      <c r="J16" s="39"/>
    </row>
    <row r="17" spans="2:10">
      <c r="B17" s="37"/>
      <c r="C17" s="38"/>
      <c r="D17" s="38"/>
      <c r="E17" s="38"/>
      <c r="F17" s="38"/>
      <c r="G17" s="38"/>
      <c r="H17" s="38"/>
      <c r="I17" s="38"/>
      <c r="J17" s="39"/>
    </row>
    <row r="18" spans="2:10">
      <c r="B18" s="37"/>
      <c r="C18" s="38"/>
      <c r="D18" s="38"/>
      <c r="E18" s="38"/>
      <c r="F18" s="38"/>
      <c r="G18" s="38"/>
      <c r="H18" s="38"/>
      <c r="I18" s="38"/>
      <c r="J18" s="39"/>
    </row>
    <row r="19" spans="2:10">
      <c r="B19" s="37"/>
      <c r="C19" s="38"/>
      <c r="D19" s="38"/>
      <c r="E19" s="38"/>
      <c r="F19" s="38"/>
      <c r="G19" s="38"/>
      <c r="H19" s="38"/>
      <c r="I19" s="38"/>
      <c r="J19" s="39"/>
    </row>
    <row r="20" spans="2:10">
      <c r="B20" s="37"/>
      <c r="C20" s="38"/>
      <c r="D20" s="38"/>
      <c r="E20" s="38"/>
      <c r="F20" s="38"/>
      <c r="G20" s="38"/>
      <c r="H20" s="38"/>
      <c r="I20" s="38"/>
      <c r="J20" s="39"/>
    </row>
    <row r="21" spans="2:10">
      <c r="B21" s="37"/>
      <c r="C21" s="38"/>
      <c r="D21" s="38"/>
      <c r="E21" s="38"/>
      <c r="F21" s="38"/>
      <c r="G21" s="38"/>
      <c r="H21" s="38"/>
      <c r="I21" s="38"/>
      <c r="J21" s="39"/>
    </row>
    <row r="22" spans="2:10">
      <c r="B22" s="37"/>
      <c r="C22" s="38"/>
      <c r="D22" s="38"/>
      <c r="E22" s="38"/>
      <c r="F22" s="38"/>
      <c r="G22" s="38"/>
      <c r="H22" s="38"/>
      <c r="I22" s="38"/>
      <c r="J22" s="39"/>
    </row>
    <row r="23" spans="2:10">
      <c r="B23" s="37"/>
      <c r="C23" s="38"/>
      <c r="D23" s="38"/>
      <c r="E23" s="38"/>
      <c r="F23" s="38"/>
      <c r="G23" s="38"/>
      <c r="H23" s="38"/>
      <c r="I23" s="38"/>
      <c r="J23" s="39"/>
    </row>
    <row r="24" spans="2:10">
      <c r="B24" s="37"/>
      <c r="C24" s="38"/>
      <c r="D24" s="38"/>
      <c r="E24" s="38"/>
      <c r="F24" s="38"/>
      <c r="G24" s="38"/>
      <c r="H24" s="38"/>
      <c r="I24" s="38"/>
      <c r="J24" s="39"/>
    </row>
    <row r="25" spans="2:10">
      <c r="B25" s="37"/>
      <c r="C25" s="38"/>
      <c r="D25" s="38"/>
      <c r="E25" s="38"/>
      <c r="F25" s="38"/>
      <c r="G25" s="38"/>
      <c r="H25" s="38"/>
      <c r="I25" s="38"/>
      <c r="J25" s="39"/>
    </row>
    <row r="26" spans="2:10">
      <c r="B26" s="37"/>
      <c r="C26" s="38"/>
      <c r="D26" s="38"/>
      <c r="E26" s="38"/>
      <c r="F26" s="38"/>
      <c r="G26" s="38"/>
      <c r="H26" s="38"/>
      <c r="I26" s="38"/>
      <c r="J26" s="39"/>
    </row>
    <row r="27" spans="2:10">
      <c r="B27" s="37"/>
      <c r="C27" s="38"/>
      <c r="D27" s="38"/>
      <c r="E27" s="38"/>
      <c r="F27" s="38"/>
      <c r="G27" s="38"/>
      <c r="H27" s="38"/>
      <c r="I27" s="38"/>
      <c r="J27" s="39"/>
    </row>
    <row r="28" spans="2:10">
      <c r="B28" s="37"/>
      <c r="C28" s="38"/>
      <c r="D28" s="38"/>
      <c r="E28" s="38"/>
      <c r="F28" s="38"/>
      <c r="G28" s="38"/>
      <c r="H28" s="38"/>
      <c r="I28" s="38"/>
      <c r="J28" s="39"/>
    </row>
    <row r="29" spans="2:10">
      <c r="B29" s="37"/>
      <c r="C29" s="38"/>
      <c r="D29" s="38"/>
      <c r="E29" s="38"/>
      <c r="F29" s="38"/>
      <c r="G29" s="38"/>
      <c r="H29" s="38"/>
      <c r="I29" s="38"/>
      <c r="J29" s="39"/>
    </row>
    <row r="30" spans="2:10">
      <c r="B30" s="37"/>
      <c r="C30" s="38"/>
      <c r="D30" s="38"/>
      <c r="E30" s="38"/>
      <c r="F30" s="38"/>
      <c r="G30" s="38"/>
      <c r="H30" s="38"/>
      <c r="I30" s="38"/>
      <c r="J30" s="39"/>
    </row>
    <row r="31" spans="2:10">
      <c r="B31" s="37"/>
      <c r="C31" s="38"/>
      <c r="D31" s="38"/>
      <c r="E31" s="38"/>
      <c r="F31" s="38"/>
      <c r="G31" s="38"/>
      <c r="H31" s="38"/>
      <c r="I31" s="38"/>
      <c r="J31" s="39"/>
    </row>
    <row r="32" spans="2:10">
      <c r="B32" s="37"/>
      <c r="C32" s="38"/>
      <c r="D32" s="38"/>
      <c r="E32" s="38"/>
      <c r="F32" s="38"/>
      <c r="G32" s="38"/>
      <c r="H32" s="38"/>
      <c r="I32" s="38"/>
      <c r="J32" s="39"/>
    </row>
    <row r="33" spans="2:10">
      <c r="B33" s="37"/>
      <c r="C33" s="38"/>
      <c r="D33" s="38"/>
      <c r="E33" s="38"/>
      <c r="F33" s="38"/>
      <c r="G33" s="38"/>
      <c r="H33" s="38"/>
      <c r="I33" s="38"/>
      <c r="J33" s="39"/>
    </row>
    <row r="34" spans="2:10" ht="13.5" customHeight="1">
      <c r="B34" s="37"/>
      <c r="C34" s="38"/>
      <c r="D34" s="38"/>
      <c r="E34" s="38"/>
      <c r="F34" s="38"/>
      <c r="G34" s="38"/>
      <c r="H34" s="38"/>
      <c r="I34" s="38"/>
      <c r="J34" s="39"/>
    </row>
    <row r="35" spans="2:10" ht="13.5" customHeight="1" thickBot="1">
      <c r="B35" s="42"/>
      <c r="C35" s="43"/>
      <c r="D35" s="43"/>
      <c r="E35" s="43"/>
      <c r="F35" s="43"/>
      <c r="G35" s="43"/>
      <c r="H35" s="43"/>
      <c r="I35" s="43"/>
      <c r="J35" s="44"/>
    </row>
    <row r="36" spans="2:10" ht="13.5" customHeight="1" thickTop="1"/>
    <row r="37" spans="2:10" ht="13.5" customHeight="1"/>
    <row r="38" spans="2:10" ht="13.5" customHeight="1"/>
    <row r="39" spans="2:10" ht="13.5" customHeight="1"/>
  </sheetData>
  <customSheetViews>
    <customSheetView guid="{5F617ABB-547E-42E5-8435-8706896F7CC6}" fitToPage="1">
      <pageMargins left="0.75" right="0.75" top="0.98425196850393704" bottom="0.98425196850393704" header="0" footer="0"/>
      <pageSetup paperSize="9" scale="90" orientation="landscape" verticalDpi="1200" r:id="rId1"/>
      <headerFooter alignWithMargins="0"/>
    </customSheetView>
  </customSheetViews>
  <phoneticPr fontId="6" type="noConversion"/>
  <pageMargins left="0.11811023622047245" right="0" top="0" bottom="0.19685039370078741" header="0" footer="0"/>
  <pageSetup paperSize="9" scale="97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showGridLines="0" tabSelected="1" showWhiteSpace="0" topLeftCell="A100" zoomScale="130" zoomScaleNormal="130" zoomScaleSheetLayoutView="100" workbookViewId="0">
      <selection activeCell="B113" sqref="B113"/>
    </sheetView>
  </sheetViews>
  <sheetFormatPr defaultColWidth="9.1796875" defaultRowHeight="10"/>
  <cols>
    <col min="1" max="1" width="26.7265625" style="1" bestFit="1" customWidth="1"/>
    <col min="2" max="2" width="36.1796875" style="1" customWidth="1"/>
    <col min="3" max="5" width="14.26953125" style="16" customWidth="1"/>
    <col min="6" max="6" width="15.1796875" style="16" customWidth="1"/>
    <col min="7" max="7" width="4.54296875" style="1" customWidth="1"/>
    <col min="8" max="11" width="9.1796875" style="1" hidden="1" customWidth="1"/>
    <col min="12" max="12" width="9.1796875" style="1"/>
    <col min="13" max="13" width="34.26953125" style="1" bestFit="1" customWidth="1"/>
    <col min="14" max="16384" width="9.1796875" style="1"/>
  </cols>
  <sheetData>
    <row r="1" spans="1:8" s="7" customFormat="1" ht="18" customHeight="1" thickBot="1">
      <c r="A1" s="87" t="s">
        <v>82</v>
      </c>
      <c r="B1" s="87"/>
      <c r="C1" s="87"/>
      <c r="D1" s="87"/>
      <c r="E1" s="87"/>
      <c r="F1" s="87"/>
    </row>
    <row r="2" spans="1:8" s="8" customFormat="1" ht="14.25" customHeight="1">
      <c r="A2" s="8">
        <v>0</v>
      </c>
      <c r="C2" s="15"/>
      <c r="D2" s="15"/>
      <c r="E2" s="15"/>
      <c r="F2" s="15"/>
      <c r="G2" s="9"/>
    </row>
    <row r="3" spans="1:8" ht="11.25" customHeight="1">
      <c r="A3" s="97" t="s">
        <v>62</v>
      </c>
      <c r="B3" s="98" t="s">
        <v>7</v>
      </c>
      <c r="C3" s="94" t="s">
        <v>37</v>
      </c>
      <c r="D3" s="95"/>
      <c r="E3" s="96"/>
      <c r="F3" s="88" t="s">
        <v>40</v>
      </c>
    </row>
    <row r="4" spans="1:8" ht="11.25" customHeight="1">
      <c r="A4" s="97"/>
      <c r="B4" s="98"/>
      <c r="C4" s="88" t="s">
        <v>9</v>
      </c>
      <c r="D4" s="88" t="s">
        <v>10</v>
      </c>
      <c r="E4" s="88" t="s">
        <v>6</v>
      </c>
      <c r="F4" s="89"/>
    </row>
    <row r="5" spans="1:8">
      <c r="A5" s="97"/>
      <c r="B5" s="98"/>
      <c r="C5" s="99"/>
      <c r="D5" s="99"/>
      <c r="E5" s="90"/>
      <c r="F5" s="90"/>
    </row>
    <row r="6" spans="1:8">
      <c r="G6" s="23"/>
    </row>
    <row r="7" spans="1:8" s="4" customFormat="1" ht="12.5">
      <c r="A7" s="3" t="s">
        <v>11</v>
      </c>
      <c r="B7" s="3"/>
      <c r="C7" s="17"/>
      <c r="D7" s="17"/>
      <c r="E7" s="17"/>
      <c r="F7" s="17"/>
    </row>
    <row r="8" spans="1:8" s="4" customFormat="1" ht="10.5">
      <c r="A8" s="70"/>
      <c r="B8" s="70"/>
      <c r="C8" s="71"/>
      <c r="D8" s="71"/>
      <c r="E8" s="71"/>
      <c r="F8" s="71"/>
    </row>
    <row r="9" spans="1:8">
      <c r="A9" s="79" t="s">
        <v>4</v>
      </c>
      <c r="B9" s="29" t="s">
        <v>85</v>
      </c>
      <c r="C9" s="30">
        <v>3</v>
      </c>
      <c r="D9" s="30">
        <v>563</v>
      </c>
      <c r="E9" s="30">
        <v>566</v>
      </c>
      <c r="F9" s="30">
        <v>14216</v>
      </c>
      <c r="H9" s="6"/>
    </row>
    <row r="10" spans="1:8">
      <c r="A10" s="80"/>
      <c r="B10" s="29" t="s">
        <v>86</v>
      </c>
      <c r="C10" s="30">
        <v>0</v>
      </c>
      <c r="D10" s="30">
        <v>5</v>
      </c>
      <c r="E10" s="30">
        <v>5</v>
      </c>
      <c r="F10" s="30">
        <v>120</v>
      </c>
      <c r="H10" s="6"/>
    </row>
    <row r="11" spans="1:8">
      <c r="A11" s="80"/>
      <c r="B11" s="29" t="s">
        <v>87</v>
      </c>
      <c r="C11" s="30">
        <v>0</v>
      </c>
      <c r="D11" s="30">
        <v>7</v>
      </c>
      <c r="E11" s="30">
        <v>7</v>
      </c>
      <c r="F11" s="30">
        <v>23</v>
      </c>
      <c r="H11" s="6"/>
    </row>
    <row r="12" spans="1:8">
      <c r="A12" s="80"/>
      <c r="B12" s="29" t="s">
        <v>88</v>
      </c>
      <c r="C12" s="30">
        <v>0</v>
      </c>
      <c r="D12" s="30">
        <v>105</v>
      </c>
      <c r="E12" s="30">
        <v>105</v>
      </c>
      <c r="F12" s="30">
        <v>2433</v>
      </c>
      <c r="H12" s="6"/>
    </row>
    <row r="13" spans="1:8">
      <c r="A13" s="80"/>
      <c r="B13" s="29" t="s">
        <v>89</v>
      </c>
      <c r="C13" s="30">
        <v>11</v>
      </c>
      <c r="D13" s="30">
        <v>864</v>
      </c>
      <c r="E13" s="30">
        <v>875</v>
      </c>
      <c r="F13" s="30">
        <v>21099</v>
      </c>
      <c r="H13" s="6"/>
    </row>
    <row r="14" spans="1:8">
      <c r="A14" s="80"/>
      <c r="B14" s="29" t="s">
        <v>90</v>
      </c>
      <c r="C14" s="30">
        <v>0</v>
      </c>
      <c r="D14" s="30">
        <v>277</v>
      </c>
      <c r="E14" s="30">
        <v>277</v>
      </c>
      <c r="F14" s="30">
        <v>5839</v>
      </c>
      <c r="H14" s="6"/>
    </row>
    <row r="15" spans="1:8">
      <c r="A15" s="80"/>
      <c r="B15" s="29" t="s">
        <v>91</v>
      </c>
      <c r="C15" s="30">
        <v>0</v>
      </c>
      <c r="D15" s="30">
        <v>269</v>
      </c>
      <c r="E15" s="30">
        <v>269</v>
      </c>
      <c r="F15" s="30">
        <v>3125</v>
      </c>
      <c r="H15" s="6"/>
    </row>
    <row r="16" spans="1:8">
      <c r="A16" s="80"/>
      <c r="B16" s="29" t="s">
        <v>92</v>
      </c>
      <c r="C16" s="30">
        <v>0</v>
      </c>
      <c r="D16" s="30">
        <v>218</v>
      </c>
      <c r="E16" s="30">
        <v>218</v>
      </c>
      <c r="F16" s="30">
        <v>3702</v>
      </c>
      <c r="H16" s="6"/>
    </row>
    <row r="17" spans="1:8">
      <c r="A17" s="80"/>
      <c r="B17" s="29" t="s">
        <v>93</v>
      </c>
      <c r="C17" s="30">
        <v>0</v>
      </c>
      <c r="D17" s="30">
        <v>3</v>
      </c>
      <c r="E17" s="30">
        <v>3</v>
      </c>
      <c r="F17" s="30">
        <v>80</v>
      </c>
      <c r="H17" s="6"/>
    </row>
    <row r="18" spans="1:8">
      <c r="A18" s="80"/>
      <c r="B18" s="29" t="s">
        <v>94</v>
      </c>
      <c r="C18" s="30">
        <v>0</v>
      </c>
      <c r="D18" s="30">
        <v>1</v>
      </c>
      <c r="E18" s="30">
        <v>1</v>
      </c>
      <c r="F18" s="30">
        <v>20</v>
      </c>
      <c r="H18" s="6"/>
    </row>
    <row r="19" spans="1:8">
      <c r="A19" s="80"/>
      <c r="B19" s="29" t="s">
        <v>95</v>
      </c>
      <c r="C19" s="30">
        <v>2</v>
      </c>
      <c r="D19" s="30">
        <v>283</v>
      </c>
      <c r="E19" s="30">
        <v>285</v>
      </c>
      <c r="F19" s="30">
        <v>8109</v>
      </c>
      <c r="H19" s="6"/>
    </row>
    <row r="20" spans="1:8">
      <c r="A20" s="80"/>
      <c r="B20" s="29" t="s">
        <v>96</v>
      </c>
      <c r="C20" s="30">
        <v>26</v>
      </c>
      <c r="D20" s="30">
        <v>266</v>
      </c>
      <c r="E20" s="30">
        <v>292</v>
      </c>
      <c r="F20" s="30">
        <v>5374</v>
      </c>
      <c r="H20" s="6"/>
    </row>
    <row r="21" spans="1:8">
      <c r="A21" s="80"/>
      <c r="B21" s="29" t="s">
        <v>72</v>
      </c>
      <c r="C21" s="30">
        <v>7</v>
      </c>
      <c r="D21" s="30">
        <v>360</v>
      </c>
      <c r="E21" s="30">
        <v>367</v>
      </c>
      <c r="F21" s="30">
        <v>10194</v>
      </c>
      <c r="H21" s="6"/>
    </row>
    <row r="22" spans="1:8">
      <c r="A22" s="80"/>
      <c r="B22" s="29" t="s">
        <v>97</v>
      </c>
      <c r="C22" s="30">
        <v>0</v>
      </c>
      <c r="D22" s="30">
        <v>184</v>
      </c>
      <c r="E22" s="30">
        <v>184</v>
      </c>
      <c r="F22" s="30">
        <v>10202</v>
      </c>
      <c r="H22" s="6"/>
    </row>
    <row r="23" spans="1:8">
      <c r="A23" s="80"/>
      <c r="B23" s="29" t="s">
        <v>98</v>
      </c>
      <c r="C23" s="30">
        <v>0</v>
      </c>
      <c r="D23" s="30">
        <v>135</v>
      </c>
      <c r="E23" s="30">
        <v>135</v>
      </c>
      <c r="F23" s="30">
        <v>3580</v>
      </c>
      <c r="H23" s="6"/>
    </row>
    <row r="24" spans="1:8">
      <c r="A24" s="80"/>
      <c r="B24" s="29" t="s">
        <v>99</v>
      </c>
      <c r="C24" s="30">
        <v>38</v>
      </c>
      <c r="D24" s="30">
        <v>1043</v>
      </c>
      <c r="E24" s="30">
        <v>1081</v>
      </c>
      <c r="F24" s="30">
        <v>43992</v>
      </c>
      <c r="H24" s="6"/>
    </row>
    <row r="25" spans="1:8">
      <c r="A25" s="80"/>
      <c r="B25" s="29" t="s">
        <v>100</v>
      </c>
      <c r="C25" s="30">
        <v>2</v>
      </c>
      <c r="D25" s="30">
        <v>242</v>
      </c>
      <c r="E25" s="30">
        <v>244</v>
      </c>
      <c r="F25" s="30">
        <v>5765</v>
      </c>
      <c r="H25" s="6"/>
    </row>
    <row r="26" spans="1:8" ht="11.25" customHeight="1">
      <c r="A26" s="80"/>
      <c r="B26" s="29" t="s">
        <v>101</v>
      </c>
      <c r="C26" s="30">
        <v>0</v>
      </c>
      <c r="D26" s="30">
        <v>10</v>
      </c>
      <c r="E26" s="30">
        <v>10</v>
      </c>
      <c r="F26" s="30">
        <v>158</v>
      </c>
      <c r="H26" s="6"/>
    </row>
    <row r="27" spans="1:8" s="10" customFormat="1" ht="11.25" customHeight="1">
      <c r="A27" s="80"/>
      <c r="B27" s="29" t="s">
        <v>102</v>
      </c>
      <c r="C27" s="30">
        <v>0</v>
      </c>
      <c r="D27" s="30">
        <v>91</v>
      </c>
      <c r="E27" s="30">
        <v>91</v>
      </c>
      <c r="F27" s="30">
        <v>2940</v>
      </c>
      <c r="G27" s="1"/>
      <c r="H27" s="6"/>
    </row>
    <row r="28" spans="1:8">
      <c r="A28" s="80"/>
      <c r="B28" s="29" t="s">
        <v>103</v>
      </c>
      <c r="C28" s="30">
        <v>7</v>
      </c>
      <c r="D28" s="30">
        <v>895</v>
      </c>
      <c r="E28" s="30">
        <v>902</v>
      </c>
      <c r="F28" s="30">
        <v>12707</v>
      </c>
      <c r="H28" s="6"/>
    </row>
    <row r="29" spans="1:8">
      <c r="A29" s="80"/>
      <c r="B29" s="29" t="s">
        <v>104</v>
      </c>
      <c r="C29" s="30">
        <v>0</v>
      </c>
      <c r="D29" s="30">
        <v>426</v>
      </c>
      <c r="E29" s="30">
        <v>426</v>
      </c>
      <c r="F29" s="30">
        <v>8525</v>
      </c>
      <c r="H29" s="6"/>
    </row>
    <row r="30" spans="1:8">
      <c r="A30" s="80"/>
      <c r="B30" s="29" t="s">
        <v>105</v>
      </c>
      <c r="C30" s="30">
        <v>0</v>
      </c>
      <c r="D30" s="30">
        <v>54</v>
      </c>
      <c r="E30" s="30">
        <v>54</v>
      </c>
      <c r="F30" s="30">
        <v>632</v>
      </c>
      <c r="H30" s="6"/>
    </row>
    <row r="31" spans="1:8">
      <c r="A31" s="80"/>
      <c r="B31" s="29" t="s">
        <v>106</v>
      </c>
      <c r="C31" s="30">
        <v>47</v>
      </c>
      <c r="D31" s="30">
        <v>1199</v>
      </c>
      <c r="E31" s="30">
        <v>1246</v>
      </c>
      <c r="F31" s="30">
        <v>40500</v>
      </c>
      <c r="H31" s="6"/>
    </row>
    <row r="32" spans="1:8">
      <c r="A32" s="80"/>
      <c r="B32" s="29" t="s">
        <v>107</v>
      </c>
      <c r="C32" s="30">
        <v>0</v>
      </c>
      <c r="D32" s="30">
        <v>149</v>
      </c>
      <c r="E32" s="30">
        <v>149</v>
      </c>
      <c r="F32" s="30">
        <v>3504</v>
      </c>
      <c r="H32" s="6"/>
    </row>
    <row r="33" spans="1:8">
      <c r="A33" s="80"/>
      <c r="B33" s="29" t="s">
        <v>108</v>
      </c>
      <c r="C33" s="30">
        <v>0</v>
      </c>
      <c r="D33" s="30">
        <v>9</v>
      </c>
      <c r="E33" s="30">
        <v>9</v>
      </c>
      <c r="F33" s="30">
        <v>169</v>
      </c>
      <c r="H33" s="6"/>
    </row>
    <row r="34" spans="1:8">
      <c r="A34" s="80"/>
      <c r="B34" s="29" t="s">
        <v>109</v>
      </c>
      <c r="C34" s="30">
        <v>1</v>
      </c>
      <c r="D34" s="30">
        <v>132</v>
      </c>
      <c r="E34" s="30">
        <v>133</v>
      </c>
      <c r="F34" s="30">
        <v>2444</v>
      </c>
      <c r="H34" s="6"/>
    </row>
    <row r="35" spans="1:8">
      <c r="A35" s="80"/>
      <c r="B35" s="29" t="s">
        <v>110</v>
      </c>
      <c r="C35" s="30">
        <v>0</v>
      </c>
      <c r="D35" s="30">
        <v>18</v>
      </c>
      <c r="E35" s="30">
        <v>18</v>
      </c>
      <c r="F35" s="30">
        <v>273</v>
      </c>
      <c r="H35" s="6"/>
    </row>
    <row r="36" spans="1:8">
      <c r="A36" s="80"/>
      <c r="B36" s="29" t="s">
        <v>111</v>
      </c>
      <c r="C36" s="30">
        <v>0</v>
      </c>
      <c r="D36" s="30">
        <v>62</v>
      </c>
      <c r="E36" s="30">
        <v>62</v>
      </c>
      <c r="F36" s="30">
        <v>1291</v>
      </c>
      <c r="H36" s="6"/>
    </row>
    <row r="37" spans="1:8">
      <c r="A37" s="80"/>
      <c r="B37" s="29" t="s">
        <v>112</v>
      </c>
      <c r="C37" s="30">
        <v>0</v>
      </c>
      <c r="D37" s="30">
        <v>430</v>
      </c>
      <c r="E37" s="30">
        <v>430</v>
      </c>
      <c r="F37" s="30">
        <v>6950</v>
      </c>
      <c r="H37" s="6"/>
    </row>
    <row r="38" spans="1:8">
      <c r="A38" s="80"/>
      <c r="B38" s="29" t="s">
        <v>113</v>
      </c>
      <c r="C38" s="30">
        <v>63</v>
      </c>
      <c r="D38" s="30">
        <v>251</v>
      </c>
      <c r="E38" s="30">
        <v>314</v>
      </c>
      <c r="F38" s="30">
        <v>1900</v>
      </c>
      <c r="H38" s="6"/>
    </row>
    <row r="39" spans="1:8">
      <c r="A39" s="80"/>
      <c r="B39" s="29" t="s">
        <v>114</v>
      </c>
      <c r="C39" s="30">
        <v>20</v>
      </c>
      <c r="D39" s="30">
        <v>318</v>
      </c>
      <c r="E39" s="30">
        <v>338</v>
      </c>
      <c r="F39" s="30">
        <v>3439</v>
      </c>
      <c r="H39" s="6"/>
    </row>
    <row r="40" spans="1:8">
      <c r="A40" s="80"/>
      <c r="B40" s="29" t="s">
        <v>115</v>
      </c>
      <c r="C40" s="30">
        <v>0</v>
      </c>
      <c r="D40" s="30">
        <v>4</v>
      </c>
      <c r="E40" s="30">
        <v>4</v>
      </c>
      <c r="F40" s="30">
        <v>80</v>
      </c>
      <c r="H40" s="6"/>
    </row>
    <row r="41" spans="1:8">
      <c r="A41" s="80"/>
      <c r="B41" s="29" t="s">
        <v>116</v>
      </c>
      <c r="C41" s="30">
        <v>0</v>
      </c>
      <c r="D41" s="30">
        <v>271</v>
      </c>
      <c r="E41" s="30">
        <v>271</v>
      </c>
      <c r="F41" s="30">
        <v>8892</v>
      </c>
      <c r="H41" s="6"/>
    </row>
    <row r="42" spans="1:8">
      <c r="A42" s="80"/>
      <c r="B42" s="29" t="s">
        <v>79</v>
      </c>
      <c r="C42" s="30">
        <v>0</v>
      </c>
      <c r="D42" s="30">
        <v>96</v>
      </c>
      <c r="E42" s="30">
        <v>96</v>
      </c>
      <c r="F42" s="30">
        <v>1845</v>
      </c>
      <c r="H42" s="6"/>
    </row>
    <row r="43" spans="1:8">
      <c r="A43" s="80"/>
      <c r="B43" s="29" t="s">
        <v>117</v>
      </c>
      <c r="C43" s="30">
        <v>2</v>
      </c>
      <c r="D43" s="30">
        <v>221</v>
      </c>
      <c r="E43" s="30">
        <v>223</v>
      </c>
      <c r="F43" s="30">
        <v>3222</v>
      </c>
      <c r="H43" s="6"/>
    </row>
    <row r="44" spans="1:8">
      <c r="A44" s="80"/>
      <c r="B44" s="29" t="s">
        <v>118</v>
      </c>
      <c r="C44" s="30">
        <v>0</v>
      </c>
      <c r="D44" s="30">
        <v>63</v>
      </c>
      <c r="E44" s="30">
        <v>63</v>
      </c>
      <c r="F44" s="30">
        <v>1260</v>
      </c>
      <c r="H44" s="6"/>
    </row>
    <row r="45" spans="1:8" ht="10.5">
      <c r="A45" s="81"/>
      <c r="B45" s="31" t="s">
        <v>5</v>
      </c>
      <c r="C45" s="5">
        <f>SUM(C9:C44)</f>
        <v>229</v>
      </c>
      <c r="D45" s="5">
        <f t="shared" ref="D45:F45" si="0">SUM(D9:D44)</f>
        <v>9524</v>
      </c>
      <c r="E45" s="5">
        <f t="shared" si="0"/>
        <v>9753</v>
      </c>
      <c r="F45" s="5">
        <f t="shared" si="0"/>
        <v>238604</v>
      </c>
      <c r="G45" s="2"/>
      <c r="H45" s="6"/>
    </row>
    <row r="46" spans="1:8">
      <c r="F46" s="24"/>
      <c r="H46" s="6"/>
    </row>
    <row r="47" spans="1:8">
      <c r="A47" s="79" t="s">
        <v>38</v>
      </c>
      <c r="B47" s="29" t="s">
        <v>119</v>
      </c>
      <c r="C47" s="30">
        <v>65429</v>
      </c>
      <c r="D47" s="30">
        <v>13814</v>
      </c>
      <c r="E47" s="30">
        <v>79243</v>
      </c>
      <c r="F47" s="30">
        <v>270341</v>
      </c>
      <c r="H47" s="6"/>
    </row>
    <row r="48" spans="1:8">
      <c r="A48" s="80"/>
      <c r="B48" s="29" t="s">
        <v>80</v>
      </c>
      <c r="C48" s="30">
        <v>163</v>
      </c>
      <c r="D48" s="30">
        <v>59</v>
      </c>
      <c r="E48" s="30">
        <v>222</v>
      </c>
      <c r="F48" s="30">
        <v>579</v>
      </c>
      <c r="H48" s="6"/>
    </row>
    <row r="49" spans="1:8" ht="11.25" customHeight="1">
      <c r="A49" s="80"/>
      <c r="B49" s="29" t="s">
        <v>120</v>
      </c>
      <c r="C49" s="30">
        <v>70</v>
      </c>
      <c r="D49" s="30">
        <v>0</v>
      </c>
      <c r="E49" s="30">
        <v>70</v>
      </c>
      <c r="F49" s="30">
        <v>198</v>
      </c>
      <c r="H49" s="6"/>
    </row>
    <row r="50" spans="1:8" ht="11.25" customHeight="1">
      <c r="A50" s="80"/>
      <c r="B50" s="29" t="s">
        <v>121</v>
      </c>
      <c r="C50" s="30">
        <v>144303</v>
      </c>
      <c r="D50" s="30">
        <v>32523</v>
      </c>
      <c r="E50" s="30">
        <v>176826</v>
      </c>
      <c r="F50" s="30">
        <v>556513</v>
      </c>
      <c r="H50" s="6"/>
    </row>
    <row r="51" spans="1:8" ht="11.25" customHeight="1">
      <c r="A51" s="80"/>
      <c r="B51" s="29" t="s">
        <v>122</v>
      </c>
      <c r="C51" s="30">
        <v>5021</v>
      </c>
      <c r="D51" s="30">
        <v>1106</v>
      </c>
      <c r="E51" s="30">
        <v>6127</v>
      </c>
      <c r="F51" s="30">
        <v>15208</v>
      </c>
      <c r="H51" s="6"/>
    </row>
    <row r="52" spans="1:8" ht="11.25" customHeight="1">
      <c r="A52" s="80"/>
      <c r="B52" s="29" t="s">
        <v>123</v>
      </c>
      <c r="C52" s="30">
        <v>744</v>
      </c>
      <c r="D52" s="30">
        <v>298</v>
      </c>
      <c r="E52" s="30">
        <v>1042</v>
      </c>
      <c r="F52" s="30">
        <v>2777</v>
      </c>
      <c r="H52" s="6"/>
    </row>
    <row r="53" spans="1:8" ht="11.25" customHeight="1">
      <c r="A53" s="80"/>
      <c r="B53" s="29" t="s">
        <v>124</v>
      </c>
      <c r="C53" s="30">
        <v>3389</v>
      </c>
      <c r="D53" s="30">
        <v>1202</v>
      </c>
      <c r="E53" s="30">
        <v>4591</v>
      </c>
      <c r="F53" s="30">
        <v>11982</v>
      </c>
      <c r="H53" s="6"/>
    </row>
    <row r="54" spans="1:8" ht="11.25" customHeight="1">
      <c r="A54" s="80"/>
      <c r="B54" s="29" t="s">
        <v>125</v>
      </c>
      <c r="C54" s="30">
        <v>12</v>
      </c>
      <c r="D54" s="30">
        <v>10</v>
      </c>
      <c r="E54" s="30">
        <v>22</v>
      </c>
      <c r="F54" s="30">
        <v>66</v>
      </c>
      <c r="H54" s="6"/>
    </row>
    <row r="55" spans="1:8" ht="11.25" customHeight="1">
      <c r="A55" s="80"/>
      <c r="B55" s="29" t="s">
        <v>126</v>
      </c>
      <c r="C55" s="30">
        <v>0</v>
      </c>
      <c r="D55" s="30">
        <v>20907</v>
      </c>
      <c r="E55" s="30">
        <v>20907</v>
      </c>
      <c r="F55" s="30">
        <v>150285</v>
      </c>
      <c r="H55" s="6"/>
    </row>
    <row r="56" spans="1:8" ht="11.25" customHeight="1">
      <c r="A56" s="80"/>
      <c r="B56" s="29" t="s">
        <v>127</v>
      </c>
      <c r="C56" s="30">
        <v>1338</v>
      </c>
      <c r="D56" s="30">
        <v>38761</v>
      </c>
      <c r="E56" s="30">
        <v>40099</v>
      </c>
      <c r="F56" s="30">
        <v>334221</v>
      </c>
      <c r="H56" s="6"/>
    </row>
    <row r="57" spans="1:8" ht="11.25" customHeight="1">
      <c r="A57" s="80"/>
      <c r="B57" s="29" t="s">
        <v>128</v>
      </c>
      <c r="C57" s="30">
        <v>442</v>
      </c>
      <c r="D57" s="30">
        <v>825</v>
      </c>
      <c r="E57" s="30">
        <v>1267</v>
      </c>
      <c r="F57" s="30">
        <v>6654</v>
      </c>
      <c r="H57" s="6"/>
    </row>
    <row r="58" spans="1:8" ht="11.25" customHeight="1">
      <c r="A58" s="80"/>
      <c r="B58" s="29" t="s">
        <v>129</v>
      </c>
      <c r="C58" s="30">
        <v>654</v>
      </c>
      <c r="D58" s="30">
        <v>58</v>
      </c>
      <c r="E58" s="30">
        <v>712</v>
      </c>
      <c r="F58" s="30">
        <v>1146</v>
      </c>
      <c r="H58" s="68"/>
    </row>
    <row r="59" spans="1:8" ht="11.25" customHeight="1">
      <c r="A59" s="80"/>
      <c r="B59" s="76" t="s">
        <v>78</v>
      </c>
      <c r="C59" s="30">
        <v>351</v>
      </c>
      <c r="D59" s="30">
        <v>34</v>
      </c>
      <c r="E59" s="30">
        <v>385</v>
      </c>
      <c r="F59" s="30">
        <v>574</v>
      </c>
      <c r="H59" s="68"/>
    </row>
    <row r="60" spans="1:8" ht="11.25" customHeight="1">
      <c r="A60" s="80"/>
      <c r="B60" s="76" t="s">
        <v>130</v>
      </c>
      <c r="C60" s="30">
        <v>25</v>
      </c>
      <c r="D60" s="30">
        <v>8</v>
      </c>
      <c r="E60" s="30">
        <v>33</v>
      </c>
      <c r="F60" s="30">
        <v>31</v>
      </c>
      <c r="H60" s="68"/>
    </row>
    <row r="61" spans="1:8" ht="12" customHeight="1">
      <c r="A61" s="81"/>
      <c r="B61" s="31" t="s">
        <v>16</v>
      </c>
      <c r="C61" s="5">
        <f>SUM(C47:C60)</f>
        <v>221941</v>
      </c>
      <c r="D61" s="5">
        <f>SUM(D47:D60)</f>
        <v>109605</v>
      </c>
      <c r="E61" s="5">
        <f>SUM(E47:E60)</f>
        <v>331546</v>
      </c>
      <c r="F61" s="5">
        <f>SUM(F47:F60)</f>
        <v>1350575</v>
      </c>
      <c r="G61" s="2"/>
      <c r="H61" s="68"/>
    </row>
    <row r="62" spans="1:8" ht="12" customHeight="1">
      <c r="A62" s="73"/>
      <c r="B62" s="59"/>
      <c r="C62" s="28"/>
      <c r="D62" s="28"/>
      <c r="E62" s="28"/>
      <c r="F62" s="28"/>
      <c r="G62" s="2"/>
      <c r="H62" s="68"/>
    </row>
    <row r="63" spans="1:8" ht="12" customHeight="1">
      <c r="A63" s="79" t="s">
        <v>64</v>
      </c>
      <c r="B63" s="76" t="s">
        <v>77</v>
      </c>
      <c r="C63" s="30">
        <v>4</v>
      </c>
      <c r="D63" s="30">
        <v>3</v>
      </c>
      <c r="E63" s="30">
        <v>7</v>
      </c>
      <c r="F63" s="30">
        <v>14</v>
      </c>
      <c r="G63" s="2"/>
      <c r="H63" s="68"/>
    </row>
    <row r="64" spans="1:8" ht="12" customHeight="1">
      <c r="A64" s="81"/>
      <c r="B64" s="31" t="s">
        <v>65</v>
      </c>
      <c r="C64" s="5">
        <v>4</v>
      </c>
      <c r="D64" s="5">
        <v>3</v>
      </c>
      <c r="E64" s="5">
        <v>7</v>
      </c>
      <c r="F64" s="5">
        <v>14</v>
      </c>
      <c r="G64" s="25"/>
      <c r="H64" s="68"/>
    </row>
    <row r="65" spans="1:8" ht="12" customHeight="1">
      <c r="A65" s="74"/>
      <c r="B65" s="75"/>
      <c r="C65" s="28"/>
      <c r="D65" s="28"/>
      <c r="E65" s="28"/>
      <c r="F65" s="28"/>
      <c r="G65" s="25"/>
      <c r="H65" s="68"/>
    </row>
    <row r="66" spans="1:8">
      <c r="A66" s="79" t="s">
        <v>43</v>
      </c>
      <c r="B66" s="29" t="s">
        <v>158</v>
      </c>
      <c r="C66" s="30">
        <v>21785</v>
      </c>
      <c r="D66" s="30">
        <v>4480</v>
      </c>
      <c r="E66" s="30">
        <v>26265</v>
      </c>
      <c r="F66" s="30">
        <v>375030</v>
      </c>
      <c r="H66" s="68"/>
    </row>
    <row r="67" spans="1:8" ht="11.25" customHeight="1">
      <c r="A67" s="80"/>
      <c r="B67" s="29" t="s">
        <v>159</v>
      </c>
      <c r="C67" s="30">
        <v>2716</v>
      </c>
      <c r="D67" s="30">
        <v>9421</v>
      </c>
      <c r="E67" s="30">
        <v>12137</v>
      </c>
      <c r="F67" s="30">
        <v>544936</v>
      </c>
      <c r="H67" s="68"/>
    </row>
    <row r="68" spans="1:8" ht="11.25" customHeight="1">
      <c r="A68" s="80"/>
      <c r="B68" s="29" t="s">
        <v>160</v>
      </c>
      <c r="C68" s="30">
        <v>2844</v>
      </c>
      <c r="D68" s="30">
        <v>706</v>
      </c>
      <c r="E68" s="30">
        <v>3550</v>
      </c>
      <c r="F68" s="30">
        <v>49441</v>
      </c>
      <c r="H68" s="68"/>
    </row>
    <row r="69" spans="1:8" ht="11.25" customHeight="1">
      <c r="A69" s="80"/>
      <c r="B69" s="29" t="s">
        <v>161</v>
      </c>
      <c r="C69" s="30">
        <v>14296</v>
      </c>
      <c r="D69" s="30">
        <v>5433</v>
      </c>
      <c r="E69" s="30">
        <v>19729</v>
      </c>
      <c r="F69" s="30">
        <v>570061</v>
      </c>
      <c r="H69" s="68"/>
    </row>
    <row r="70" spans="1:8" ht="11.25" customHeight="1">
      <c r="A70" s="80"/>
      <c r="B70" s="29" t="s">
        <v>162</v>
      </c>
      <c r="C70" s="30">
        <v>0</v>
      </c>
      <c r="D70" s="30">
        <v>6</v>
      </c>
      <c r="E70" s="30">
        <v>6</v>
      </c>
      <c r="F70" s="30">
        <v>96</v>
      </c>
      <c r="H70" s="68"/>
    </row>
    <row r="71" spans="1:8" ht="11.25" customHeight="1">
      <c r="A71" s="80"/>
      <c r="B71" s="29" t="s">
        <v>163</v>
      </c>
      <c r="C71" s="30">
        <v>12357</v>
      </c>
      <c r="D71" s="30">
        <v>21463</v>
      </c>
      <c r="E71" s="30">
        <v>33820</v>
      </c>
      <c r="F71" s="30">
        <v>1358394</v>
      </c>
      <c r="H71" s="68"/>
    </row>
    <row r="72" spans="1:8" ht="11.25" customHeight="1">
      <c r="A72" s="80"/>
      <c r="B72" s="29" t="s">
        <v>164</v>
      </c>
      <c r="C72" s="30">
        <v>76</v>
      </c>
      <c r="D72" s="30">
        <v>20</v>
      </c>
      <c r="E72" s="30">
        <v>96</v>
      </c>
      <c r="F72" s="30">
        <v>1281</v>
      </c>
      <c r="H72" s="68"/>
    </row>
    <row r="73" spans="1:8" ht="11.25" customHeight="1">
      <c r="A73" s="80"/>
      <c r="B73" s="29" t="s">
        <v>165</v>
      </c>
      <c r="C73" s="30">
        <v>1767</v>
      </c>
      <c r="D73" s="30">
        <v>46</v>
      </c>
      <c r="E73" s="30">
        <v>1813</v>
      </c>
      <c r="F73" s="30">
        <v>14655</v>
      </c>
      <c r="H73" s="68"/>
    </row>
    <row r="74" spans="1:8" ht="11.25" customHeight="1">
      <c r="A74" s="80"/>
      <c r="B74" s="29" t="s">
        <v>166</v>
      </c>
      <c r="C74" s="30">
        <v>0</v>
      </c>
      <c r="D74" s="30">
        <v>1</v>
      </c>
      <c r="E74" s="30">
        <v>1</v>
      </c>
      <c r="F74" s="30">
        <v>3</v>
      </c>
      <c r="H74" s="68"/>
    </row>
    <row r="75" spans="1:8" ht="11.25" customHeight="1">
      <c r="A75" s="80"/>
      <c r="B75" s="29" t="s">
        <v>167</v>
      </c>
      <c r="C75" s="30">
        <v>1244</v>
      </c>
      <c r="D75" s="30">
        <v>637</v>
      </c>
      <c r="E75" s="30">
        <v>1881</v>
      </c>
      <c r="F75" s="30">
        <v>26277</v>
      </c>
      <c r="H75" s="68"/>
    </row>
    <row r="76" spans="1:8" ht="11.25" customHeight="1">
      <c r="A76" s="80"/>
      <c r="B76" s="29" t="s">
        <v>168</v>
      </c>
      <c r="C76" s="30">
        <v>4</v>
      </c>
      <c r="D76" s="30">
        <v>1</v>
      </c>
      <c r="E76" s="30">
        <v>5</v>
      </c>
      <c r="F76" s="30">
        <v>11</v>
      </c>
      <c r="H76" s="68"/>
    </row>
    <row r="77" spans="1:8" ht="11.25" customHeight="1">
      <c r="A77" s="80"/>
      <c r="B77" s="29" t="s">
        <v>169</v>
      </c>
      <c r="C77" s="30">
        <v>0</v>
      </c>
      <c r="D77" s="30">
        <v>51</v>
      </c>
      <c r="E77" s="30">
        <v>51</v>
      </c>
      <c r="F77" s="30">
        <v>2172</v>
      </c>
      <c r="H77" s="6"/>
    </row>
    <row r="78" spans="1:8" ht="11.25" customHeight="1">
      <c r="A78" s="80"/>
      <c r="B78" s="29" t="s">
        <v>170</v>
      </c>
      <c r="C78" s="30">
        <v>15963</v>
      </c>
      <c r="D78" s="30">
        <v>1929</v>
      </c>
      <c r="E78" s="30">
        <v>17892</v>
      </c>
      <c r="F78" s="30">
        <v>197335</v>
      </c>
      <c r="H78" s="6"/>
    </row>
    <row r="79" spans="1:8" ht="11.25" customHeight="1">
      <c r="A79" s="80"/>
      <c r="B79" s="29" t="s">
        <v>171</v>
      </c>
      <c r="C79" s="30">
        <v>0</v>
      </c>
      <c r="D79" s="30">
        <v>1</v>
      </c>
      <c r="E79" s="30">
        <v>1</v>
      </c>
      <c r="F79" s="30">
        <v>25</v>
      </c>
      <c r="H79" s="6"/>
    </row>
    <row r="80" spans="1:8" ht="11.25" customHeight="1">
      <c r="A80" s="80"/>
      <c r="B80" s="29" t="s">
        <v>71</v>
      </c>
      <c r="C80" s="30">
        <v>499</v>
      </c>
      <c r="D80" s="30">
        <v>2926</v>
      </c>
      <c r="E80" s="30">
        <v>3425</v>
      </c>
      <c r="F80" s="30">
        <v>130623</v>
      </c>
      <c r="H80" s="6"/>
    </row>
    <row r="81" spans="1:8" ht="11.25" customHeight="1">
      <c r="A81" s="80"/>
      <c r="B81" s="29" t="s">
        <v>73</v>
      </c>
      <c r="C81" s="30">
        <v>6</v>
      </c>
      <c r="D81" s="30">
        <v>4</v>
      </c>
      <c r="E81" s="30">
        <v>10</v>
      </c>
      <c r="F81" s="30">
        <v>124</v>
      </c>
      <c r="H81" s="6"/>
    </row>
    <row r="82" spans="1:8" ht="11.25" customHeight="1">
      <c r="A82" s="80"/>
      <c r="B82" s="29" t="s">
        <v>74</v>
      </c>
      <c r="C82" s="30">
        <v>71</v>
      </c>
      <c r="D82" s="30">
        <v>2</v>
      </c>
      <c r="E82" s="30">
        <v>73</v>
      </c>
      <c r="F82" s="30">
        <v>1524</v>
      </c>
      <c r="H82" s="6"/>
    </row>
    <row r="83" spans="1:8" ht="11.25" customHeight="1">
      <c r="A83" s="80"/>
      <c r="B83" s="76" t="s">
        <v>75</v>
      </c>
      <c r="C83" s="30">
        <v>11</v>
      </c>
      <c r="D83" s="30">
        <v>7</v>
      </c>
      <c r="E83" s="30">
        <v>18</v>
      </c>
      <c r="F83" s="30">
        <v>417</v>
      </c>
      <c r="H83" s="6"/>
    </row>
    <row r="84" spans="1:8" ht="11.25" customHeight="1">
      <c r="A84" s="80"/>
      <c r="B84" s="76" t="s">
        <v>76</v>
      </c>
      <c r="C84" s="30">
        <v>6362</v>
      </c>
      <c r="D84" s="30">
        <v>937</v>
      </c>
      <c r="E84" s="30">
        <v>7299</v>
      </c>
      <c r="F84" s="30">
        <v>102509</v>
      </c>
      <c r="H84" s="6"/>
    </row>
    <row r="85" spans="1:8" ht="11.25" customHeight="1">
      <c r="A85" s="80"/>
      <c r="B85" s="76" t="s">
        <v>172</v>
      </c>
      <c r="C85" s="30">
        <v>231</v>
      </c>
      <c r="D85" s="30">
        <v>127</v>
      </c>
      <c r="E85" s="30">
        <v>358</v>
      </c>
      <c r="F85" s="30">
        <v>5548</v>
      </c>
      <c r="H85" s="6"/>
    </row>
    <row r="86" spans="1:8" ht="11.25" customHeight="1">
      <c r="A86" s="80"/>
      <c r="B86" s="76" t="s">
        <v>173</v>
      </c>
      <c r="C86" s="30">
        <v>447</v>
      </c>
      <c r="D86" s="30">
        <v>58</v>
      </c>
      <c r="E86" s="30">
        <v>505</v>
      </c>
      <c r="F86" s="30">
        <v>6130</v>
      </c>
      <c r="H86" s="6"/>
    </row>
    <row r="87" spans="1:8" ht="11.25" customHeight="1">
      <c r="A87" s="80"/>
      <c r="B87" s="76" t="s">
        <v>174</v>
      </c>
      <c r="C87" s="30">
        <v>127</v>
      </c>
      <c r="D87" s="30">
        <v>79</v>
      </c>
      <c r="E87" s="30">
        <v>206</v>
      </c>
      <c r="F87" s="30">
        <v>3814</v>
      </c>
      <c r="H87" s="6"/>
    </row>
    <row r="88" spans="1:8" ht="11.25" customHeight="1">
      <c r="A88" s="80"/>
      <c r="B88" s="76" t="s">
        <v>175</v>
      </c>
      <c r="C88" s="30">
        <v>139</v>
      </c>
      <c r="D88" s="30">
        <v>98</v>
      </c>
      <c r="E88" s="30">
        <v>237</v>
      </c>
      <c r="F88" s="30">
        <v>4768</v>
      </c>
      <c r="H88" s="6"/>
    </row>
    <row r="89" spans="1:8" ht="11.25" customHeight="1">
      <c r="A89" s="80"/>
      <c r="B89" s="76" t="s">
        <v>176</v>
      </c>
      <c r="C89" s="30">
        <v>140</v>
      </c>
      <c r="D89" s="30">
        <v>148</v>
      </c>
      <c r="E89" s="30">
        <v>288</v>
      </c>
      <c r="F89" s="30">
        <v>4960</v>
      </c>
      <c r="H89" s="6"/>
    </row>
    <row r="90" spans="1:8" ht="11.25" customHeight="1">
      <c r="A90" s="80"/>
      <c r="B90" s="76" t="s">
        <v>177</v>
      </c>
      <c r="C90" s="30">
        <v>6</v>
      </c>
      <c r="D90" s="30">
        <v>0</v>
      </c>
      <c r="E90" s="30">
        <v>6</v>
      </c>
      <c r="F90" s="30">
        <v>84</v>
      </c>
      <c r="H90" s="6"/>
    </row>
    <row r="91" spans="1:8" ht="11.25" customHeight="1">
      <c r="A91" s="81"/>
      <c r="B91" s="31" t="s">
        <v>15</v>
      </c>
      <c r="C91" s="5">
        <f>SUM(C66:C90)</f>
        <v>81091</v>
      </c>
      <c r="D91" s="5">
        <f>SUM(D66:D90)</f>
        <v>48581</v>
      </c>
      <c r="E91" s="5">
        <f>SUM(E66:E90)</f>
        <v>129672</v>
      </c>
      <c r="F91" s="5">
        <f>SUM(F66:F90)</f>
        <v>3400218</v>
      </c>
      <c r="H91" s="6"/>
    </row>
    <row r="92" spans="1:8" ht="11.25" customHeight="1">
      <c r="A92" s="72"/>
      <c r="B92" s="25"/>
      <c r="C92" s="28"/>
      <c r="D92" s="28"/>
      <c r="E92" s="28"/>
      <c r="F92" s="28"/>
      <c r="H92" s="6"/>
    </row>
    <row r="93" spans="1:8" s="4" customFormat="1" ht="12.5">
      <c r="A93" s="3" t="s">
        <v>11</v>
      </c>
      <c r="B93" s="3"/>
      <c r="C93" s="17"/>
      <c r="D93" s="17"/>
      <c r="E93" s="17"/>
      <c r="F93" s="17"/>
    </row>
    <row r="94" spans="1:8">
      <c r="A94" s="69"/>
      <c r="B94" s="23"/>
      <c r="C94" s="19"/>
      <c r="D94" s="22"/>
      <c r="E94" s="22"/>
      <c r="F94" s="22"/>
      <c r="G94" s="23"/>
      <c r="H94" s="6"/>
    </row>
    <row r="95" spans="1:8">
      <c r="A95" s="79" t="s">
        <v>39</v>
      </c>
      <c r="B95" s="29" t="s">
        <v>131</v>
      </c>
      <c r="C95" s="30">
        <v>69</v>
      </c>
      <c r="D95" s="30">
        <v>162</v>
      </c>
      <c r="E95" s="30">
        <v>231</v>
      </c>
      <c r="F95" s="30">
        <v>355</v>
      </c>
      <c r="H95" s="6"/>
    </row>
    <row r="96" spans="1:8">
      <c r="A96" s="80"/>
      <c r="B96" s="29" t="s">
        <v>132</v>
      </c>
      <c r="C96" s="30">
        <v>225</v>
      </c>
      <c r="D96" s="30">
        <v>19</v>
      </c>
      <c r="E96" s="30">
        <v>244</v>
      </c>
      <c r="F96" s="30">
        <v>226</v>
      </c>
      <c r="H96" s="6"/>
    </row>
    <row r="97" spans="1:8">
      <c r="A97" s="80"/>
      <c r="B97" s="29" t="s">
        <v>133</v>
      </c>
      <c r="C97" s="30">
        <v>195</v>
      </c>
      <c r="D97" s="30">
        <v>12</v>
      </c>
      <c r="E97" s="30">
        <v>207</v>
      </c>
      <c r="F97" s="30">
        <v>185</v>
      </c>
      <c r="H97" s="6"/>
    </row>
    <row r="98" spans="1:8">
      <c r="A98" s="80"/>
      <c r="B98" s="29" t="s">
        <v>134</v>
      </c>
      <c r="C98" s="30">
        <v>374</v>
      </c>
      <c r="D98" s="30">
        <v>38</v>
      </c>
      <c r="E98" s="30">
        <v>412</v>
      </c>
      <c r="F98" s="30">
        <v>307</v>
      </c>
      <c r="H98" s="6"/>
    </row>
    <row r="99" spans="1:8">
      <c r="A99" s="80"/>
      <c r="B99" s="29" t="s">
        <v>135</v>
      </c>
      <c r="C99" s="30">
        <v>8401</v>
      </c>
      <c r="D99" s="30">
        <v>1551</v>
      </c>
      <c r="E99" s="30">
        <v>9952</v>
      </c>
      <c r="F99" s="30">
        <v>19937</v>
      </c>
      <c r="H99" s="6"/>
    </row>
    <row r="100" spans="1:8">
      <c r="A100" s="80"/>
      <c r="B100" s="29" t="s">
        <v>136</v>
      </c>
      <c r="C100" s="30">
        <v>103</v>
      </c>
      <c r="D100" s="30">
        <v>11</v>
      </c>
      <c r="E100" s="30">
        <v>114</v>
      </c>
      <c r="F100" s="30">
        <v>125</v>
      </c>
      <c r="H100" s="6"/>
    </row>
    <row r="101" spans="1:8">
      <c r="A101" s="80"/>
      <c r="B101" s="29" t="s">
        <v>137</v>
      </c>
      <c r="C101" s="30">
        <v>7</v>
      </c>
      <c r="D101" s="30">
        <v>0</v>
      </c>
      <c r="E101" s="30">
        <v>7</v>
      </c>
      <c r="F101" s="30">
        <v>5</v>
      </c>
      <c r="H101" s="6"/>
    </row>
    <row r="102" spans="1:8">
      <c r="A102" s="80"/>
      <c r="B102" s="29" t="s">
        <v>138</v>
      </c>
      <c r="C102" s="30">
        <v>1</v>
      </c>
      <c r="D102" s="30">
        <v>0</v>
      </c>
      <c r="E102" s="30">
        <v>1</v>
      </c>
      <c r="F102" s="30">
        <v>1</v>
      </c>
      <c r="H102" s="6"/>
    </row>
    <row r="103" spans="1:8">
      <c r="A103" s="80"/>
      <c r="B103" s="29" t="s">
        <v>139</v>
      </c>
      <c r="C103" s="30">
        <v>34</v>
      </c>
      <c r="D103" s="30">
        <v>6</v>
      </c>
      <c r="E103" s="30">
        <v>40</v>
      </c>
      <c r="F103" s="30">
        <v>39</v>
      </c>
      <c r="H103" s="6"/>
    </row>
    <row r="104" spans="1:8">
      <c r="A104" s="80"/>
      <c r="B104" s="29" t="s">
        <v>140</v>
      </c>
      <c r="C104" s="30">
        <v>156</v>
      </c>
      <c r="D104" s="30">
        <v>5</v>
      </c>
      <c r="E104" s="30">
        <v>161</v>
      </c>
      <c r="F104" s="30">
        <v>105</v>
      </c>
      <c r="H104" s="6"/>
    </row>
    <row r="105" spans="1:8">
      <c r="A105" s="80"/>
      <c r="B105" s="29" t="s">
        <v>141</v>
      </c>
      <c r="C105" s="30">
        <v>3</v>
      </c>
      <c r="D105" s="30">
        <v>0</v>
      </c>
      <c r="E105" s="30">
        <v>3</v>
      </c>
      <c r="F105" s="30">
        <v>2</v>
      </c>
      <c r="H105" s="6"/>
    </row>
    <row r="106" spans="1:8">
      <c r="A106" s="80"/>
      <c r="B106" s="29" t="s">
        <v>142</v>
      </c>
      <c r="C106" s="30">
        <v>350</v>
      </c>
      <c r="D106" s="30">
        <v>195</v>
      </c>
      <c r="E106" s="30">
        <v>545</v>
      </c>
      <c r="F106" s="30">
        <v>1137</v>
      </c>
      <c r="H106" s="6"/>
    </row>
    <row r="107" spans="1:8" ht="10.5">
      <c r="A107" s="81"/>
      <c r="B107" s="31" t="s">
        <v>17</v>
      </c>
      <c r="C107" s="5">
        <f>SUM(C95:C106)</f>
        <v>9918</v>
      </c>
      <c r="D107" s="5">
        <f>SUM(D95:D106)</f>
        <v>1999</v>
      </c>
      <c r="E107" s="5">
        <f>SUM(E95:E106)</f>
        <v>11917</v>
      </c>
      <c r="F107" s="5">
        <f>SUM(F95:F106)</f>
        <v>22424</v>
      </c>
      <c r="G107" s="2"/>
      <c r="H107" s="6"/>
    </row>
    <row r="108" spans="1:8">
      <c r="A108" s="66"/>
      <c r="B108" s="49"/>
      <c r="C108" s="22"/>
      <c r="D108" s="22"/>
      <c r="E108" s="22"/>
      <c r="F108" s="22"/>
      <c r="G108" s="23"/>
      <c r="H108" s="6"/>
    </row>
    <row r="109" spans="1:8">
      <c r="A109" s="79" t="s">
        <v>18</v>
      </c>
      <c r="B109" s="29" t="s">
        <v>19</v>
      </c>
      <c r="C109" s="30">
        <v>0</v>
      </c>
      <c r="D109" s="30">
        <v>11</v>
      </c>
      <c r="E109" s="30">
        <v>11</v>
      </c>
      <c r="F109" s="30">
        <v>225</v>
      </c>
      <c r="H109" s="6"/>
    </row>
    <row r="110" spans="1:8" ht="11.25" customHeight="1">
      <c r="A110" s="80"/>
      <c r="B110" s="29" t="s">
        <v>20</v>
      </c>
      <c r="C110" s="30">
        <v>1</v>
      </c>
      <c r="D110" s="30">
        <v>94</v>
      </c>
      <c r="E110" s="30">
        <v>95</v>
      </c>
      <c r="F110" s="30">
        <v>2297</v>
      </c>
      <c r="H110" s="6"/>
    </row>
    <row r="111" spans="1:8" ht="11.25" customHeight="1">
      <c r="A111" s="80"/>
      <c r="B111" s="29" t="s">
        <v>54</v>
      </c>
      <c r="C111" s="30">
        <v>227</v>
      </c>
      <c r="D111" s="30">
        <v>656</v>
      </c>
      <c r="E111" s="30">
        <v>883</v>
      </c>
      <c r="F111" s="30">
        <v>21210</v>
      </c>
      <c r="H111" s="6"/>
    </row>
    <row r="112" spans="1:8" ht="11.25" customHeight="1">
      <c r="A112" s="80"/>
      <c r="B112" s="29" t="s">
        <v>21</v>
      </c>
      <c r="C112" s="30">
        <v>7</v>
      </c>
      <c r="D112" s="30">
        <v>28</v>
      </c>
      <c r="E112" s="30">
        <v>35</v>
      </c>
      <c r="F112" s="30">
        <v>835</v>
      </c>
      <c r="H112" s="6"/>
    </row>
    <row r="113" spans="1:8" ht="11.25" customHeight="1">
      <c r="A113" s="80"/>
      <c r="B113" s="103" t="s">
        <v>143</v>
      </c>
      <c r="C113" s="30">
        <v>0</v>
      </c>
      <c r="D113" s="30">
        <v>11</v>
      </c>
      <c r="E113" s="30">
        <v>11</v>
      </c>
      <c r="F113" s="30">
        <v>275</v>
      </c>
      <c r="H113" s="6"/>
    </row>
    <row r="114" spans="1:8" ht="11.25" customHeight="1">
      <c r="A114" s="81"/>
      <c r="B114" s="31" t="s">
        <v>46</v>
      </c>
      <c r="C114" s="5">
        <f>SUM(C109:C113)</f>
        <v>235</v>
      </c>
      <c r="D114" s="5">
        <f t="shared" ref="D114:F114" si="1">SUM(D109:D113)</f>
        <v>800</v>
      </c>
      <c r="E114" s="5">
        <f t="shared" si="1"/>
        <v>1035</v>
      </c>
      <c r="F114" s="5">
        <f t="shared" si="1"/>
        <v>24842</v>
      </c>
      <c r="G114" s="2"/>
      <c r="H114" s="6"/>
    </row>
    <row r="115" spans="1:8">
      <c r="A115" s="23"/>
      <c r="B115" s="23"/>
      <c r="C115" s="19"/>
      <c r="D115" s="22"/>
      <c r="E115" s="22"/>
      <c r="F115" s="24"/>
      <c r="H115" s="6"/>
    </row>
    <row r="116" spans="1:8">
      <c r="A116" s="79" t="s">
        <v>67</v>
      </c>
      <c r="B116" s="29" t="s">
        <v>144</v>
      </c>
      <c r="C116" s="30">
        <v>0</v>
      </c>
      <c r="D116" s="30">
        <v>2</v>
      </c>
      <c r="E116" s="30">
        <v>2</v>
      </c>
      <c r="F116" s="30">
        <v>30</v>
      </c>
      <c r="H116" s="6"/>
    </row>
    <row r="117" spans="1:8">
      <c r="A117" s="80"/>
      <c r="B117" s="29" t="s">
        <v>145</v>
      </c>
      <c r="C117" s="30">
        <v>2</v>
      </c>
      <c r="D117" s="30">
        <v>1</v>
      </c>
      <c r="E117" s="30">
        <v>3</v>
      </c>
      <c r="F117" s="30">
        <v>3</v>
      </c>
      <c r="H117" s="6"/>
    </row>
    <row r="118" spans="1:8">
      <c r="A118" s="80"/>
      <c r="B118" s="29" t="s">
        <v>146</v>
      </c>
      <c r="C118" s="30">
        <v>53</v>
      </c>
      <c r="D118" s="30">
        <v>149</v>
      </c>
      <c r="E118" s="30">
        <v>202</v>
      </c>
      <c r="F118" s="30">
        <v>627</v>
      </c>
      <c r="H118" s="6"/>
    </row>
    <row r="119" spans="1:8">
      <c r="A119" s="80"/>
      <c r="B119" s="29" t="s">
        <v>147</v>
      </c>
      <c r="C119" s="30">
        <v>1918</v>
      </c>
      <c r="D119" s="30">
        <v>1441</v>
      </c>
      <c r="E119" s="30">
        <v>3359</v>
      </c>
      <c r="F119" s="30">
        <v>5702</v>
      </c>
      <c r="H119" s="6"/>
    </row>
    <row r="120" spans="1:8">
      <c r="A120" s="80"/>
      <c r="B120" s="29" t="s">
        <v>148</v>
      </c>
      <c r="C120" s="30">
        <v>6</v>
      </c>
      <c r="D120" s="30">
        <v>180</v>
      </c>
      <c r="E120" s="30">
        <v>186</v>
      </c>
      <c r="F120" s="30">
        <v>312</v>
      </c>
      <c r="H120" s="6"/>
    </row>
    <row r="121" spans="1:8">
      <c r="A121" s="80"/>
      <c r="B121" s="29" t="s">
        <v>199</v>
      </c>
      <c r="C121" s="30">
        <v>12</v>
      </c>
      <c r="D121" s="30">
        <v>2</v>
      </c>
      <c r="E121" s="30">
        <v>14</v>
      </c>
      <c r="F121" s="30" t="s">
        <v>200</v>
      </c>
      <c r="H121" s="6"/>
    </row>
    <row r="122" spans="1:8">
      <c r="A122" s="80"/>
      <c r="B122" s="29" t="s">
        <v>149</v>
      </c>
      <c r="C122" s="30">
        <v>2</v>
      </c>
      <c r="D122" s="30">
        <v>55</v>
      </c>
      <c r="E122" s="30">
        <v>57</v>
      </c>
      <c r="F122" s="30">
        <v>96</v>
      </c>
      <c r="H122" s="6"/>
    </row>
    <row r="123" spans="1:8">
      <c r="A123" s="80"/>
      <c r="B123" s="29" t="s">
        <v>150</v>
      </c>
      <c r="C123" s="30">
        <v>3</v>
      </c>
      <c r="D123" s="30">
        <v>18</v>
      </c>
      <c r="E123" s="30">
        <v>21</v>
      </c>
      <c r="F123" s="30">
        <v>33</v>
      </c>
      <c r="H123" s="6"/>
    </row>
    <row r="124" spans="1:8">
      <c r="A124" s="80"/>
      <c r="B124" s="29" t="s">
        <v>151</v>
      </c>
      <c r="C124" s="30">
        <v>2</v>
      </c>
      <c r="D124" s="30">
        <v>9</v>
      </c>
      <c r="E124" s="30">
        <v>11</v>
      </c>
      <c r="F124" s="30">
        <v>16</v>
      </c>
      <c r="H124" s="6"/>
    </row>
    <row r="125" spans="1:8">
      <c r="A125" s="80"/>
      <c r="B125" s="29" t="s">
        <v>152</v>
      </c>
      <c r="C125" s="30">
        <v>9453</v>
      </c>
      <c r="D125" s="30">
        <v>1348</v>
      </c>
      <c r="E125" s="30">
        <v>10801</v>
      </c>
      <c r="F125" s="30">
        <v>21579</v>
      </c>
      <c r="H125" s="6"/>
    </row>
    <row r="126" spans="1:8" s="2" customFormat="1" ht="10.5">
      <c r="A126" s="80"/>
      <c r="B126" s="29" t="s">
        <v>153</v>
      </c>
      <c r="C126" s="30">
        <v>6</v>
      </c>
      <c r="D126" s="30">
        <v>9</v>
      </c>
      <c r="E126" s="30">
        <v>15</v>
      </c>
      <c r="F126" s="30">
        <v>33</v>
      </c>
      <c r="G126" s="1"/>
      <c r="H126" s="6"/>
    </row>
    <row r="127" spans="1:8">
      <c r="A127" s="80"/>
      <c r="B127" s="29" t="s">
        <v>154</v>
      </c>
      <c r="C127" s="30">
        <v>146</v>
      </c>
      <c r="D127" s="30">
        <v>5</v>
      </c>
      <c r="E127" s="30">
        <v>151</v>
      </c>
      <c r="F127" s="30">
        <v>214</v>
      </c>
      <c r="H127" s="6"/>
    </row>
    <row r="128" spans="1:8">
      <c r="A128" s="80"/>
      <c r="B128" s="29" t="s">
        <v>155</v>
      </c>
      <c r="C128" s="30">
        <v>1</v>
      </c>
      <c r="D128" s="30">
        <v>45</v>
      </c>
      <c r="E128" s="30">
        <v>46</v>
      </c>
      <c r="F128" s="30">
        <v>337</v>
      </c>
      <c r="H128" s="6"/>
    </row>
    <row r="129" spans="1:11">
      <c r="A129" s="80"/>
      <c r="B129" s="29" t="s">
        <v>156</v>
      </c>
      <c r="C129" s="30">
        <v>10</v>
      </c>
      <c r="D129" s="30">
        <v>2</v>
      </c>
      <c r="E129" s="30">
        <v>12</v>
      </c>
      <c r="F129" s="30">
        <v>41</v>
      </c>
      <c r="H129" s="6"/>
    </row>
    <row r="130" spans="1:11">
      <c r="A130" s="80"/>
      <c r="B130" s="29" t="s">
        <v>157</v>
      </c>
      <c r="C130" s="30">
        <v>23</v>
      </c>
      <c r="D130" s="30">
        <v>20</v>
      </c>
      <c r="E130" s="30">
        <v>43</v>
      </c>
      <c r="F130" s="30">
        <v>91</v>
      </c>
      <c r="H130" s="6"/>
    </row>
    <row r="131" spans="1:11" ht="10.5">
      <c r="A131" s="81"/>
      <c r="B131" s="31" t="s">
        <v>47</v>
      </c>
      <c r="C131" s="5">
        <f>SUM(C116:C130)</f>
        <v>11637</v>
      </c>
      <c r="D131" s="5">
        <f>SUM(D116:D130)</f>
        <v>3286</v>
      </c>
      <c r="E131" s="5">
        <f>SUM(E116:E130)</f>
        <v>14923</v>
      </c>
      <c r="F131" s="5">
        <f>SUM(F116:F130)</f>
        <v>29114</v>
      </c>
      <c r="G131" s="2"/>
      <c r="H131" s="6"/>
    </row>
    <row r="132" spans="1:11">
      <c r="H132" s="6"/>
    </row>
    <row r="133" spans="1:11">
      <c r="A133" s="100" t="s">
        <v>3</v>
      </c>
      <c r="B133" s="29" t="s">
        <v>0</v>
      </c>
      <c r="C133" s="30">
        <v>0</v>
      </c>
      <c r="D133" s="30">
        <v>3</v>
      </c>
      <c r="E133" s="30">
        <v>3</v>
      </c>
      <c r="F133" s="30">
        <v>306</v>
      </c>
      <c r="H133" s="6"/>
    </row>
    <row r="134" spans="1:11">
      <c r="A134" s="101"/>
      <c r="B134" s="29" t="s">
        <v>1</v>
      </c>
      <c r="C134" s="30">
        <v>0</v>
      </c>
      <c r="D134" s="30">
        <v>2</v>
      </c>
      <c r="E134" s="30">
        <v>2</v>
      </c>
      <c r="F134" s="30">
        <v>136</v>
      </c>
      <c r="H134" s="6"/>
      <c r="I134" s="32"/>
      <c r="J134" s="32"/>
      <c r="K134" s="32"/>
    </row>
    <row r="135" spans="1:11">
      <c r="A135" s="101"/>
      <c r="B135" s="29" t="s">
        <v>2</v>
      </c>
      <c r="C135" s="30">
        <v>0</v>
      </c>
      <c r="D135" s="30">
        <v>60</v>
      </c>
      <c r="E135" s="30">
        <v>60</v>
      </c>
      <c r="F135" s="30">
        <v>4942</v>
      </c>
      <c r="H135" s="6"/>
      <c r="I135" s="32"/>
      <c r="J135" s="32"/>
      <c r="K135" s="32"/>
    </row>
    <row r="136" spans="1:11" ht="12">
      <c r="A136" s="101"/>
      <c r="B136" s="29" t="s">
        <v>44</v>
      </c>
      <c r="C136" s="30">
        <v>246</v>
      </c>
      <c r="D136" s="30">
        <v>1287</v>
      </c>
      <c r="E136" s="30">
        <v>1533</v>
      </c>
      <c r="F136" s="85"/>
      <c r="H136" s="6"/>
      <c r="I136" s="32"/>
      <c r="J136" s="32"/>
      <c r="K136" s="32"/>
    </row>
    <row r="137" spans="1:11" ht="10.5">
      <c r="A137" s="102"/>
      <c r="B137" s="31" t="s">
        <v>8</v>
      </c>
      <c r="C137" s="5">
        <f>SUM(C133:C136)</f>
        <v>246</v>
      </c>
      <c r="D137" s="5">
        <f t="shared" ref="D137:E137" si="2">SUM(D133:D136)</f>
        <v>1352</v>
      </c>
      <c r="E137" s="5">
        <f t="shared" si="2"/>
        <v>1598</v>
      </c>
      <c r="F137" s="86"/>
      <c r="G137" s="2"/>
      <c r="H137" s="6"/>
      <c r="I137" s="32"/>
      <c r="J137" s="32"/>
      <c r="K137" s="32"/>
    </row>
    <row r="138" spans="1:11">
      <c r="F138" s="22"/>
      <c r="H138" s="6"/>
      <c r="I138" s="32"/>
      <c r="J138" s="32"/>
      <c r="K138" s="32"/>
    </row>
    <row r="139" spans="1:11" s="10" customFormat="1" ht="12.75" customHeight="1">
      <c r="A139" s="11" t="s">
        <v>45</v>
      </c>
      <c r="B139" s="11"/>
      <c r="C139" s="18"/>
      <c r="D139" s="18"/>
      <c r="E139" s="18"/>
      <c r="F139" s="18"/>
      <c r="G139" s="1"/>
      <c r="H139" s="6"/>
      <c r="I139" s="14"/>
      <c r="J139" s="14"/>
      <c r="K139" s="14"/>
    </row>
    <row r="140" spans="1:11" s="10" customFormat="1" ht="13.5" customHeight="1">
      <c r="A140" s="1"/>
      <c r="B140" s="1"/>
      <c r="C140" s="16"/>
      <c r="D140" s="16"/>
      <c r="E140" s="16"/>
      <c r="F140" s="22"/>
      <c r="G140" s="1"/>
      <c r="H140" s="6"/>
      <c r="I140" s="14"/>
      <c r="J140" s="14"/>
      <c r="K140" s="14"/>
    </row>
    <row r="141" spans="1:11">
      <c r="A141" s="79" t="s">
        <v>22</v>
      </c>
      <c r="B141" s="29" t="s">
        <v>55</v>
      </c>
      <c r="C141" s="30">
        <v>0</v>
      </c>
      <c r="D141" s="30">
        <v>2188</v>
      </c>
      <c r="E141" s="30">
        <v>2188</v>
      </c>
      <c r="F141" s="30">
        <v>40510.757518501028</v>
      </c>
      <c r="G141" s="6"/>
      <c r="H141" s="6"/>
      <c r="I141" s="6"/>
      <c r="J141" s="6"/>
      <c r="K141" s="6"/>
    </row>
    <row r="142" spans="1:11">
      <c r="A142" s="80"/>
      <c r="B142" s="29" t="s">
        <v>23</v>
      </c>
      <c r="C142" s="30">
        <v>0</v>
      </c>
      <c r="D142" s="30">
        <v>6536</v>
      </c>
      <c r="E142" s="30">
        <v>6536</v>
      </c>
      <c r="F142" s="30">
        <v>102307.14072809128</v>
      </c>
      <c r="G142" s="6"/>
      <c r="H142" s="6"/>
      <c r="I142" s="6"/>
      <c r="J142" s="6"/>
      <c r="K142" s="6"/>
    </row>
    <row r="143" spans="1:11">
      <c r="A143" s="80"/>
      <c r="B143" s="29" t="s">
        <v>56</v>
      </c>
      <c r="C143" s="30">
        <v>0</v>
      </c>
      <c r="D143" s="30">
        <v>30</v>
      </c>
      <c r="E143" s="30">
        <v>30</v>
      </c>
      <c r="F143" s="30">
        <v>129</v>
      </c>
      <c r="G143" s="6"/>
      <c r="H143" s="6"/>
      <c r="I143" s="6"/>
      <c r="J143" s="6"/>
      <c r="K143" s="6"/>
    </row>
    <row r="144" spans="1:11" ht="10.5">
      <c r="A144" s="81"/>
      <c r="B144" s="31" t="s">
        <v>48</v>
      </c>
      <c r="C144" s="5">
        <f>SUM(C141:C143)</f>
        <v>0</v>
      </c>
      <c r="D144" s="5">
        <f>SUM(D141:D143)</f>
        <v>8754</v>
      </c>
      <c r="E144" s="5">
        <f>SUM(E141:E143)</f>
        <v>8754</v>
      </c>
      <c r="F144" s="5">
        <f>SUM(F141:F143)</f>
        <v>142946.89824659232</v>
      </c>
      <c r="G144" s="6"/>
      <c r="H144" s="6"/>
      <c r="I144" s="6"/>
      <c r="J144" s="6"/>
      <c r="K144" s="6"/>
    </row>
    <row r="145" spans="1:11">
      <c r="A145" s="50"/>
      <c r="B145" s="27"/>
      <c r="C145" s="19"/>
      <c r="D145" s="22"/>
      <c r="E145" s="22"/>
      <c r="F145" s="22"/>
      <c r="G145" s="26"/>
      <c r="H145" s="6"/>
      <c r="I145" s="6"/>
      <c r="J145" s="6"/>
      <c r="K145" s="6"/>
    </row>
    <row r="146" spans="1:11">
      <c r="A146" s="82" t="s">
        <v>24</v>
      </c>
      <c r="B146" s="29" t="s">
        <v>178</v>
      </c>
      <c r="C146" s="30">
        <v>95</v>
      </c>
      <c r="D146" s="30">
        <v>9317</v>
      </c>
      <c r="E146" s="30">
        <v>9412</v>
      </c>
      <c r="F146" s="30">
        <v>315533</v>
      </c>
      <c r="G146" s="6"/>
      <c r="H146" s="6"/>
      <c r="I146" s="6"/>
      <c r="J146" s="6"/>
      <c r="K146" s="6"/>
    </row>
    <row r="147" spans="1:11">
      <c r="A147" s="83"/>
      <c r="B147" s="29" t="s">
        <v>179</v>
      </c>
      <c r="C147" s="30">
        <v>32</v>
      </c>
      <c r="D147" s="30">
        <v>9763</v>
      </c>
      <c r="E147" s="30">
        <v>9795</v>
      </c>
      <c r="F147" s="30">
        <v>141163</v>
      </c>
      <c r="G147" s="6"/>
      <c r="H147" s="6"/>
      <c r="I147" s="6"/>
      <c r="J147" s="6"/>
      <c r="K147" s="6"/>
    </row>
    <row r="148" spans="1:11">
      <c r="A148" s="83"/>
      <c r="B148" s="29" t="s">
        <v>180</v>
      </c>
      <c r="C148" s="30">
        <v>4</v>
      </c>
      <c r="D148" s="30">
        <v>99</v>
      </c>
      <c r="E148" s="30">
        <v>103</v>
      </c>
      <c r="F148" s="30">
        <v>1246</v>
      </c>
      <c r="G148" s="6"/>
      <c r="H148" s="6"/>
      <c r="I148" s="6"/>
      <c r="J148" s="6"/>
      <c r="K148" s="6"/>
    </row>
    <row r="149" spans="1:11">
      <c r="A149" s="83"/>
      <c r="B149" s="29" t="s">
        <v>181</v>
      </c>
      <c r="C149" s="30">
        <v>0</v>
      </c>
      <c r="D149" s="30">
        <v>2</v>
      </c>
      <c r="E149" s="30">
        <v>2</v>
      </c>
      <c r="F149" s="30">
        <v>14</v>
      </c>
      <c r="G149" s="6"/>
      <c r="H149" s="6"/>
      <c r="I149" s="6"/>
      <c r="J149" s="6"/>
      <c r="K149" s="6"/>
    </row>
    <row r="150" spans="1:11">
      <c r="A150" s="83"/>
      <c r="B150" s="29" t="s">
        <v>182</v>
      </c>
      <c r="C150" s="30">
        <v>29</v>
      </c>
      <c r="D150" s="30">
        <v>1833</v>
      </c>
      <c r="E150" s="30">
        <v>1862</v>
      </c>
      <c r="F150" s="30">
        <v>11669</v>
      </c>
      <c r="G150" s="6"/>
      <c r="H150" s="6"/>
      <c r="I150" s="6"/>
      <c r="J150" s="6"/>
      <c r="K150" s="6"/>
    </row>
    <row r="151" spans="1:11">
      <c r="A151" s="83"/>
      <c r="B151" s="29" t="s">
        <v>183</v>
      </c>
      <c r="C151" s="30">
        <v>373</v>
      </c>
      <c r="D151" s="30">
        <v>2402</v>
      </c>
      <c r="E151" s="30">
        <v>2775</v>
      </c>
      <c r="F151" s="30">
        <v>8018</v>
      </c>
      <c r="G151" s="6"/>
      <c r="H151" s="6"/>
      <c r="I151" s="6"/>
      <c r="J151" s="6"/>
      <c r="K151" s="6"/>
    </row>
    <row r="152" spans="1:11">
      <c r="A152" s="83"/>
      <c r="B152" s="29" t="s">
        <v>184</v>
      </c>
      <c r="C152" s="30">
        <v>184</v>
      </c>
      <c r="D152" s="30">
        <v>11491</v>
      </c>
      <c r="E152" s="30">
        <v>11675</v>
      </c>
      <c r="F152" s="30">
        <v>280862</v>
      </c>
      <c r="G152" s="6"/>
      <c r="H152" s="6"/>
      <c r="I152" s="6"/>
      <c r="J152" s="6"/>
      <c r="K152" s="6"/>
    </row>
    <row r="153" spans="1:11">
      <c r="A153" s="83"/>
      <c r="B153" s="29" t="s">
        <v>185</v>
      </c>
      <c r="C153" s="30">
        <v>25</v>
      </c>
      <c r="D153" s="30">
        <v>9180</v>
      </c>
      <c r="E153" s="30">
        <v>9205</v>
      </c>
      <c r="F153" s="30">
        <v>226408</v>
      </c>
      <c r="G153" s="6"/>
      <c r="H153" s="6"/>
      <c r="I153" s="6"/>
      <c r="J153" s="6"/>
      <c r="K153" s="6"/>
    </row>
    <row r="154" spans="1:11">
      <c r="A154" s="83"/>
      <c r="B154" s="29" t="s">
        <v>186</v>
      </c>
      <c r="C154" s="30">
        <v>17</v>
      </c>
      <c r="D154" s="30">
        <v>413</v>
      </c>
      <c r="E154" s="30">
        <v>430</v>
      </c>
      <c r="F154" s="30">
        <v>3945</v>
      </c>
      <c r="G154" s="6"/>
      <c r="H154" s="6"/>
      <c r="I154" s="6"/>
      <c r="J154" s="6"/>
      <c r="K154" s="6"/>
    </row>
    <row r="155" spans="1:11">
      <c r="A155" s="83"/>
      <c r="B155" s="29" t="s">
        <v>187</v>
      </c>
      <c r="C155" s="30">
        <v>12</v>
      </c>
      <c r="D155" s="30">
        <v>515</v>
      </c>
      <c r="E155" s="30">
        <v>527</v>
      </c>
      <c r="F155" s="30">
        <v>5978</v>
      </c>
      <c r="G155" s="6"/>
      <c r="H155" s="6"/>
      <c r="I155" s="6"/>
      <c r="J155" s="6"/>
      <c r="K155" s="6"/>
    </row>
    <row r="156" spans="1:11">
      <c r="A156" s="83"/>
      <c r="B156" s="29" t="s">
        <v>188</v>
      </c>
      <c r="C156" s="30">
        <v>5</v>
      </c>
      <c r="D156" s="30">
        <v>120</v>
      </c>
      <c r="E156" s="30">
        <v>125</v>
      </c>
      <c r="F156" s="30">
        <v>1816</v>
      </c>
      <c r="G156" s="6"/>
      <c r="H156" s="6"/>
      <c r="I156" s="6"/>
      <c r="J156" s="6"/>
      <c r="K156" s="6"/>
    </row>
    <row r="157" spans="1:11">
      <c r="A157" s="83"/>
      <c r="B157" s="29" t="s">
        <v>189</v>
      </c>
      <c r="C157" s="30">
        <v>0</v>
      </c>
      <c r="D157" s="30">
        <v>6</v>
      </c>
      <c r="E157" s="30">
        <v>6</v>
      </c>
      <c r="F157" s="30">
        <v>36</v>
      </c>
      <c r="G157" s="6"/>
      <c r="H157" s="6"/>
      <c r="I157" s="6"/>
      <c r="J157" s="6"/>
      <c r="K157" s="6"/>
    </row>
    <row r="158" spans="1:11">
      <c r="A158" s="83"/>
      <c r="B158" s="29" t="s">
        <v>190</v>
      </c>
      <c r="C158" s="30">
        <v>29595</v>
      </c>
      <c r="D158" s="30">
        <v>9544</v>
      </c>
      <c r="E158" s="30">
        <v>39139</v>
      </c>
      <c r="F158" s="30">
        <v>23753</v>
      </c>
      <c r="G158" s="6"/>
      <c r="H158" s="6"/>
      <c r="I158" s="6"/>
      <c r="J158" s="6"/>
      <c r="K158" s="6"/>
    </row>
    <row r="159" spans="1:11">
      <c r="A159" s="83"/>
      <c r="B159" s="67" t="s">
        <v>191</v>
      </c>
      <c r="C159" s="30">
        <v>262</v>
      </c>
      <c r="D159" s="30">
        <v>809</v>
      </c>
      <c r="E159" s="30">
        <v>1071</v>
      </c>
      <c r="F159" s="30">
        <v>2693</v>
      </c>
      <c r="G159" s="6"/>
      <c r="H159" s="6"/>
      <c r="I159" s="6"/>
      <c r="J159" s="6"/>
      <c r="K159" s="6"/>
    </row>
    <row r="160" spans="1:11">
      <c r="A160" s="83"/>
      <c r="B160" s="29" t="s">
        <v>192</v>
      </c>
      <c r="C160" s="30">
        <v>3711</v>
      </c>
      <c r="D160" s="30">
        <v>8132</v>
      </c>
      <c r="E160" s="30">
        <v>11843</v>
      </c>
      <c r="F160" s="30">
        <v>11567</v>
      </c>
      <c r="G160" s="6"/>
      <c r="H160" s="6"/>
      <c r="I160" s="6"/>
      <c r="J160" s="6"/>
      <c r="K160" s="6"/>
    </row>
    <row r="161" spans="1:11">
      <c r="A161" s="83"/>
      <c r="B161" s="29" t="s">
        <v>193</v>
      </c>
      <c r="C161" s="30">
        <v>209</v>
      </c>
      <c r="D161" s="30">
        <v>263</v>
      </c>
      <c r="E161" s="30">
        <v>472</v>
      </c>
      <c r="F161" s="30">
        <v>474</v>
      </c>
      <c r="G161" s="6"/>
      <c r="H161" s="6"/>
      <c r="I161" s="6"/>
      <c r="J161" s="6"/>
      <c r="K161" s="6"/>
    </row>
    <row r="162" spans="1:11">
      <c r="A162" s="83"/>
      <c r="B162" s="29" t="s">
        <v>57</v>
      </c>
      <c r="C162" s="30">
        <v>93</v>
      </c>
      <c r="D162" s="30">
        <v>3</v>
      </c>
      <c r="E162" s="30">
        <v>96</v>
      </c>
      <c r="F162" s="30">
        <v>39</v>
      </c>
      <c r="G162" s="6"/>
      <c r="H162" s="6"/>
      <c r="I162" s="6"/>
      <c r="J162" s="6"/>
      <c r="K162" s="6"/>
    </row>
    <row r="163" spans="1:11">
      <c r="A163" s="83"/>
      <c r="B163" s="29" t="s">
        <v>51</v>
      </c>
      <c r="C163" s="30">
        <v>4</v>
      </c>
      <c r="D163" s="30">
        <v>32</v>
      </c>
      <c r="E163" s="30">
        <v>36</v>
      </c>
      <c r="F163" s="30">
        <v>1042</v>
      </c>
      <c r="G163" s="6"/>
      <c r="H163" s="6"/>
      <c r="I163" s="6"/>
      <c r="J163" s="6"/>
      <c r="K163" s="6"/>
    </row>
    <row r="164" spans="1:11">
      <c r="A164" s="83"/>
      <c r="B164" s="76" t="s">
        <v>194</v>
      </c>
      <c r="C164" s="30">
        <v>5</v>
      </c>
      <c r="D164" s="30">
        <v>105</v>
      </c>
      <c r="E164" s="30">
        <v>110</v>
      </c>
      <c r="F164" s="30">
        <v>1832</v>
      </c>
      <c r="G164" s="6"/>
      <c r="H164" s="6"/>
      <c r="I164" s="6"/>
      <c r="J164" s="6"/>
      <c r="K164" s="6"/>
    </row>
    <row r="165" spans="1:11">
      <c r="A165" s="83"/>
      <c r="B165" s="76" t="s">
        <v>195</v>
      </c>
      <c r="C165" s="30">
        <v>0</v>
      </c>
      <c r="D165" s="30">
        <v>1</v>
      </c>
      <c r="E165" s="30">
        <v>1</v>
      </c>
      <c r="F165" s="30">
        <v>15</v>
      </c>
      <c r="G165" s="6"/>
      <c r="H165" s="6"/>
      <c r="I165" s="6"/>
      <c r="J165" s="6"/>
      <c r="K165" s="6"/>
    </row>
    <row r="166" spans="1:11">
      <c r="A166" s="83"/>
      <c r="B166" s="76" t="s">
        <v>81</v>
      </c>
      <c r="C166" s="30">
        <v>2</v>
      </c>
      <c r="D166" s="30">
        <v>0</v>
      </c>
      <c r="E166" s="30">
        <v>2</v>
      </c>
      <c r="F166" s="30">
        <v>11</v>
      </c>
      <c r="G166" s="6"/>
      <c r="H166" s="6"/>
      <c r="I166" s="6"/>
      <c r="J166" s="6"/>
      <c r="K166" s="6"/>
    </row>
    <row r="167" spans="1:11" ht="10.5">
      <c r="A167" s="84"/>
      <c r="B167" s="31" t="s">
        <v>25</v>
      </c>
      <c r="C167" s="5">
        <f>SUM(C146:C166)</f>
        <v>34657</v>
      </c>
      <c r="D167" s="5">
        <f>SUM(D146:D166)</f>
        <v>64030</v>
      </c>
      <c r="E167" s="5">
        <f>SUM(E146:E166)</f>
        <v>98687</v>
      </c>
      <c r="F167" s="5">
        <f>SUM(F146:F166)</f>
        <v>1038114</v>
      </c>
      <c r="G167" s="26"/>
      <c r="H167" s="6"/>
      <c r="I167" s="6"/>
      <c r="J167" s="6"/>
      <c r="K167" s="6"/>
    </row>
    <row r="168" spans="1:11">
      <c r="A168" s="63"/>
      <c r="B168" s="23"/>
      <c r="C168" s="58"/>
      <c r="D168" s="22"/>
      <c r="E168" s="22"/>
      <c r="F168" s="22"/>
      <c r="G168" s="6"/>
      <c r="H168" s="6"/>
      <c r="I168" s="6"/>
      <c r="J168" s="6"/>
      <c r="K168" s="6"/>
    </row>
    <row r="169" spans="1:11">
      <c r="A169" s="79" t="s">
        <v>29</v>
      </c>
      <c r="B169" s="29" t="s">
        <v>30</v>
      </c>
      <c r="C169" s="30">
        <v>301</v>
      </c>
      <c r="D169" s="30">
        <v>115</v>
      </c>
      <c r="E169" s="30">
        <v>416</v>
      </c>
      <c r="F169" s="30">
        <v>1171</v>
      </c>
      <c r="G169" s="6"/>
      <c r="H169" s="6"/>
      <c r="I169" s="6"/>
      <c r="J169" s="6"/>
      <c r="K169" s="6"/>
    </row>
    <row r="170" spans="1:11">
      <c r="A170" s="80"/>
      <c r="B170" s="29" t="s">
        <v>31</v>
      </c>
      <c r="C170" s="30">
        <v>85369</v>
      </c>
      <c r="D170" s="30">
        <v>23946</v>
      </c>
      <c r="E170" s="30">
        <v>109315</v>
      </c>
      <c r="F170" s="30">
        <v>179849</v>
      </c>
      <c r="G170" s="51"/>
      <c r="H170" s="6"/>
      <c r="I170" s="6"/>
      <c r="J170" s="6"/>
      <c r="K170" s="6"/>
    </row>
    <row r="171" spans="1:11" ht="10.5">
      <c r="A171" s="80"/>
      <c r="B171" s="31" t="s">
        <v>32</v>
      </c>
      <c r="C171" s="5">
        <f t="shared" ref="C171:D171" si="3">C169+C170</f>
        <v>85670</v>
      </c>
      <c r="D171" s="5">
        <f t="shared" si="3"/>
        <v>24061</v>
      </c>
      <c r="E171" s="5">
        <f>E169+E170</f>
        <v>109731</v>
      </c>
      <c r="F171" s="5">
        <f>F169+F170</f>
        <v>181020</v>
      </c>
      <c r="G171" s="6"/>
      <c r="H171" s="6"/>
      <c r="I171" s="6"/>
      <c r="J171" s="6"/>
      <c r="K171" s="6"/>
    </row>
    <row r="172" spans="1:11" ht="12.5">
      <c r="A172" s="81"/>
      <c r="B172" s="31" t="s">
        <v>52</v>
      </c>
      <c r="C172" s="91"/>
      <c r="D172" s="92"/>
      <c r="E172" s="93"/>
      <c r="F172" s="5">
        <v>34331</v>
      </c>
      <c r="G172" s="6"/>
      <c r="H172" s="6"/>
      <c r="I172" s="6"/>
      <c r="J172" s="6"/>
      <c r="K172" s="6"/>
    </row>
    <row r="173" spans="1:11" ht="10.5">
      <c r="A173" s="63"/>
      <c r="B173" s="59"/>
      <c r="C173" s="58"/>
      <c r="D173" s="22"/>
      <c r="E173" s="22"/>
      <c r="F173" s="22"/>
      <c r="G173" s="6"/>
      <c r="H173" s="6"/>
      <c r="I173" s="6"/>
      <c r="J173" s="6"/>
      <c r="K173" s="6"/>
    </row>
    <row r="174" spans="1:11">
      <c r="A174" s="79" t="s">
        <v>26</v>
      </c>
      <c r="B174" s="29" t="s">
        <v>27</v>
      </c>
      <c r="C174" s="30">
        <v>1</v>
      </c>
      <c r="D174" s="30">
        <v>17</v>
      </c>
      <c r="E174" s="30">
        <v>18</v>
      </c>
      <c r="F174" s="30">
        <v>336</v>
      </c>
      <c r="G174" s="6"/>
      <c r="H174" s="6"/>
      <c r="I174" s="6"/>
      <c r="J174" s="6"/>
      <c r="K174" s="6"/>
    </row>
    <row r="175" spans="1:11">
      <c r="A175" s="80"/>
      <c r="B175" s="29" t="s">
        <v>28</v>
      </c>
      <c r="C175" s="30">
        <v>52818</v>
      </c>
      <c r="D175" s="30">
        <v>3776</v>
      </c>
      <c r="E175" s="30">
        <v>56594</v>
      </c>
      <c r="F175" s="30">
        <v>429819</v>
      </c>
      <c r="G175" s="6"/>
      <c r="H175" s="6"/>
      <c r="I175" s="6"/>
      <c r="J175" s="6"/>
      <c r="K175" s="6"/>
    </row>
    <row r="176" spans="1:11" ht="10.5">
      <c r="A176" s="80"/>
      <c r="B176" s="31" t="s">
        <v>49</v>
      </c>
      <c r="C176" s="5">
        <f>SUM(C174:C175)</f>
        <v>52819</v>
      </c>
      <c r="D176" s="5">
        <f>SUM(D174:D175)</f>
        <v>3793</v>
      </c>
      <c r="E176" s="5">
        <f>SUM(E174:E175)</f>
        <v>56612</v>
      </c>
      <c r="F176" s="5">
        <f>SUM(F174:F175)</f>
        <v>430155</v>
      </c>
      <c r="G176" s="51"/>
      <c r="H176" s="6"/>
      <c r="I176" s="6"/>
      <c r="J176" s="6"/>
      <c r="K176" s="6"/>
    </row>
    <row r="177" spans="1:15" ht="12.5">
      <c r="A177" s="81"/>
      <c r="B177" s="31" t="s">
        <v>53</v>
      </c>
      <c r="C177" s="60"/>
      <c r="D177" s="62"/>
      <c r="E177" s="61"/>
      <c r="F177" s="5">
        <v>3249197</v>
      </c>
      <c r="G177" s="26"/>
      <c r="H177" s="6"/>
      <c r="I177" s="6"/>
      <c r="J177" s="6"/>
      <c r="K177" s="6"/>
    </row>
    <row r="178" spans="1:15">
      <c r="B178" s="27"/>
      <c r="C178" s="22"/>
      <c r="D178" s="22"/>
      <c r="E178" s="22"/>
      <c r="F178" s="22"/>
      <c r="G178" s="6"/>
      <c r="H178" s="6"/>
      <c r="I178" s="6"/>
      <c r="J178" s="6"/>
      <c r="K178" s="6"/>
    </row>
    <row r="179" spans="1:15">
      <c r="A179" s="79" t="s">
        <v>66</v>
      </c>
      <c r="B179" s="29" t="s">
        <v>196</v>
      </c>
      <c r="C179" s="30">
        <v>2</v>
      </c>
      <c r="D179" s="30">
        <v>1</v>
      </c>
      <c r="E179" s="30">
        <v>3</v>
      </c>
      <c r="F179" s="30">
        <v>41</v>
      </c>
      <c r="G179" s="6"/>
      <c r="H179" s="6"/>
      <c r="I179" s="6"/>
      <c r="J179" s="6"/>
      <c r="K179" s="6"/>
    </row>
    <row r="180" spans="1:15">
      <c r="A180" s="80"/>
      <c r="B180" s="29" t="s">
        <v>197</v>
      </c>
      <c r="C180" s="30">
        <v>5634</v>
      </c>
      <c r="D180" s="30">
        <v>571</v>
      </c>
      <c r="E180" s="30">
        <v>6205</v>
      </c>
      <c r="F180" s="30">
        <v>10944</v>
      </c>
      <c r="G180" s="6"/>
      <c r="H180" s="6"/>
      <c r="I180" s="6"/>
      <c r="J180" s="6"/>
      <c r="K180" s="6"/>
    </row>
    <row r="181" spans="1:15">
      <c r="A181" s="80"/>
      <c r="B181" s="29" t="s">
        <v>198</v>
      </c>
      <c r="C181" s="30">
        <v>401</v>
      </c>
      <c r="D181" s="30">
        <v>66</v>
      </c>
      <c r="E181" s="30">
        <v>467</v>
      </c>
      <c r="F181" s="30">
        <v>8</v>
      </c>
      <c r="G181" s="51"/>
      <c r="H181" s="6"/>
      <c r="I181" s="6"/>
      <c r="J181" s="6"/>
      <c r="K181" s="6"/>
    </row>
    <row r="182" spans="1:15" ht="10.5">
      <c r="A182" s="81"/>
      <c r="B182" s="31" t="s">
        <v>50</v>
      </c>
      <c r="C182" s="5">
        <f>SUM(C179:C181)</f>
        <v>6037</v>
      </c>
      <c r="D182" s="5">
        <f>SUM(D179:D181)</f>
        <v>638</v>
      </c>
      <c r="E182" s="5">
        <f>SUM(E179:E181)</f>
        <v>6675</v>
      </c>
      <c r="F182" s="5">
        <f>SUM(F179:F181)</f>
        <v>10993</v>
      </c>
      <c r="G182" s="6"/>
      <c r="H182" s="6"/>
      <c r="I182" s="6"/>
      <c r="J182" s="6"/>
      <c r="K182" s="6"/>
    </row>
    <row r="183" spans="1:15">
      <c r="A183" s="63"/>
      <c r="B183" s="49"/>
      <c r="C183" s="22"/>
      <c r="D183" s="22"/>
      <c r="E183" s="22"/>
      <c r="F183" s="24"/>
      <c r="G183" s="6"/>
      <c r="H183" s="6"/>
      <c r="I183" s="6"/>
      <c r="J183" s="6"/>
      <c r="K183" s="6"/>
    </row>
    <row r="184" spans="1:15">
      <c r="A184" s="79" t="s">
        <v>33</v>
      </c>
      <c r="B184" s="29" t="s">
        <v>34</v>
      </c>
      <c r="C184" s="30">
        <v>59</v>
      </c>
      <c r="D184" s="30">
        <v>1322</v>
      </c>
      <c r="E184" s="30">
        <v>1381</v>
      </c>
      <c r="F184" s="57"/>
      <c r="G184" s="6"/>
      <c r="H184" s="6"/>
      <c r="I184" s="6"/>
      <c r="J184" s="6"/>
      <c r="K184" s="6"/>
    </row>
    <row r="185" spans="1:15" s="10" customFormat="1" ht="11.25" customHeight="1">
      <c r="A185" s="81"/>
      <c r="B185" s="31" t="s">
        <v>35</v>
      </c>
      <c r="C185" s="5">
        <v>59</v>
      </c>
      <c r="D185" s="5">
        <v>1322</v>
      </c>
      <c r="E185" s="5">
        <v>1381</v>
      </c>
      <c r="F185" s="57"/>
      <c r="G185" s="1"/>
      <c r="H185" s="6"/>
    </row>
    <row r="186" spans="1:15">
      <c r="H186" s="6"/>
    </row>
    <row r="187" spans="1:15" ht="12.5">
      <c r="A187" s="64"/>
      <c r="B187" s="65"/>
      <c r="H187" s="6"/>
      <c r="I187"/>
      <c r="J187"/>
      <c r="K187"/>
      <c r="L187"/>
      <c r="M187"/>
      <c r="N187"/>
      <c r="O187"/>
    </row>
    <row r="188" spans="1:15" ht="12.5">
      <c r="A188" s="12" t="s">
        <v>12</v>
      </c>
      <c r="B188" s="13"/>
      <c r="C188" s="20"/>
      <c r="D188" s="20"/>
      <c r="E188" s="20"/>
      <c r="F188" s="20"/>
      <c r="H188" s="6"/>
      <c r="I188"/>
      <c r="J188"/>
      <c r="K188"/>
      <c r="L188"/>
      <c r="M188"/>
      <c r="N188"/>
      <c r="O188"/>
    </row>
    <row r="189" spans="1:15" ht="12.5">
      <c r="B189" s="14"/>
      <c r="C189" s="21"/>
      <c r="D189" s="21"/>
      <c r="E189" s="21"/>
      <c r="F189" s="21"/>
      <c r="H189" s="6"/>
      <c r="I189"/>
      <c r="J189"/>
    </row>
    <row r="190" spans="1:15" ht="12.5">
      <c r="A190" s="54" t="s">
        <v>36</v>
      </c>
      <c r="B190" s="55"/>
      <c r="C190" s="56">
        <f>C45+C61+C64+C91+C107+C114+C131+C137</f>
        <v>325301</v>
      </c>
      <c r="D190" s="56">
        <f>D45+D61+D64+D91+D107+D114+D131+D137</f>
        <v>175150</v>
      </c>
      <c r="E190" s="56">
        <f>E45+E61+E64+E91+E107+E114+E131+E137</f>
        <v>500451</v>
      </c>
      <c r="F190" s="21"/>
      <c r="H190" s="6"/>
      <c r="I190"/>
      <c r="J190"/>
    </row>
    <row r="191" spans="1:15" ht="12.5">
      <c r="A191" s="54" t="s">
        <v>63</v>
      </c>
      <c r="B191" s="55"/>
      <c r="C191" s="56">
        <f>C144+C167+C171+C176+C182+C185</f>
        <v>179242</v>
      </c>
      <c r="D191" s="56">
        <f>D144+D167+D171+D176+D182+D185</f>
        <v>102598</v>
      </c>
      <c r="E191" s="56">
        <f>E144+E167+E171+E176+E182+E185</f>
        <v>281840</v>
      </c>
      <c r="F191" s="21"/>
      <c r="H191"/>
      <c r="I191"/>
      <c r="J191"/>
    </row>
    <row r="192" spans="1:15" ht="12.5">
      <c r="A192" s="54" t="s">
        <v>13</v>
      </c>
      <c r="B192" s="53"/>
      <c r="C192" s="56">
        <v>58807</v>
      </c>
      <c r="D192" s="56">
        <v>12594</v>
      </c>
      <c r="E192" s="56">
        <v>71401</v>
      </c>
      <c r="F192" s="21"/>
      <c r="H192"/>
      <c r="I192"/>
      <c r="J192"/>
    </row>
    <row r="193" spans="1:15" ht="12.5">
      <c r="A193" s="52" t="s">
        <v>14</v>
      </c>
      <c r="B193" s="53"/>
      <c r="C193" s="56">
        <f>C190+C191+C192</f>
        <v>563350</v>
      </c>
      <c r="D193" s="56">
        <f>D190+D191+D192</f>
        <v>290342</v>
      </c>
      <c r="E193" s="56">
        <f>E190+E191+E192</f>
        <v>853692</v>
      </c>
      <c r="F193" s="21"/>
      <c r="H193"/>
      <c r="I193"/>
      <c r="J193"/>
    </row>
    <row r="194" spans="1:15" ht="12.5">
      <c r="A194" s="77"/>
      <c r="B194" s="77"/>
      <c r="C194" s="78"/>
      <c r="D194" s="78"/>
      <c r="E194" s="78"/>
      <c r="F194" s="21"/>
      <c r="H194"/>
      <c r="I194"/>
      <c r="J194"/>
    </row>
    <row r="195" spans="1:15" ht="12.5">
      <c r="A195" s="47" t="s">
        <v>58</v>
      </c>
      <c r="B195" s="14"/>
      <c r="C195" s="21"/>
      <c r="D195" s="21"/>
      <c r="E195" s="21"/>
      <c r="F195" s="21"/>
      <c r="H195"/>
      <c r="I195"/>
      <c r="J195"/>
    </row>
    <row r="196" spans="1:15" ht="12.5">
      <c r="A196" s="14" t="s">
        <v>61</v>
      </c>
      <c r="B196" s="14"/>
      <c r="C196" s="21"/>
      <c r="D196" s="21"/>
      <c r="E196" s="21"/>
      <c r="F196" s="21"/>
      <c r="H196"/>
      <c r="I196"/>
      <c r="J196"/>
    </row>
    <row r="197" spans="1:15" ht="12.5">
      <c r="A197" s="48" t="s">
        <v>59</v>
      </c>
      <c r="B197" s="14"/>
      <c r="C197" s="21"/>
      <c r="D197" s="21"/>
      <c r="E197" s="21"/>
      <c r="F197" s="21"/>
      <c r="H197"/>
      <c r="I197"/>
      <c r="J197"/>
      <c r="K197"/>
      <c r="L197"/>
      <c r="M197"/>
      <c r="N197"/>
      <c r="O197"/>
    </row>
    <row r="198" spans="1:15" ht="12.5">
      <c r="A198" s="48" t="s">
        <v>60</v>
      </c>
      <c r="B198" s="14"/>
      <c r="C198" s="21"/>
      <c r="D198" s="21"/>
      <c r="E198" s="21"/>
      <c r="F198" s="21"/>
      <c r="H198"/>
      <c r="I198"/>
      <c r="J198"/>
      <c r="K198"/>
      <c r="L198"/>
      <c r="M198"/>
      <c r="N198"/>
      <c r="O198"/>
    </row>
    <row r="199" spans="1:15" ht="12.5">
      <c r="A199" s="14" t="s">
        <v>83</v>
      </c>
      <c r="B199" s="14"/>
      <c r="C199" s="21"/>
      <c r="D199" s="21"/>
      <c r="E199" s="21"/>
      <c r="F199" s="21"/>
      <c r="H199"/>
      <c r="I199"/>
      <c r="J199"/>
      <c r="K199"/>
      <c r="L199"/>
      <c r="M199"/>
      <c r="N199"/>
      <c r="O199"/>
    </row>
    <row r="200" spans="1:15" ht="12.75" customHeight="1">
      <c r="A200" s="1" t="s">
        <v>84</v>
      </c>
      <c r="B200" s="14"/>
      <c r="C200" s="21"/>
      <c r="D200" s="21"/>
      <c r="E200" s="21"/>
      <c r="F200" s="21"/>
    </row>
    <row r="201" spans="1:15" ht="12.5">
      <c r="B201" s="14"/>
      <c r="C201" s="21"/>
      <c r="D201" s="21"/>
      <c r="E201" s="21"/>
      <c r="F201" s="21"/>
      <c r="M201"/>
    </row>
    <row r="202" spans="1:15" ht="12.5">
      <c r="M202"/>
    </row>
  </sheetData>
  <customSheetViews>
    <customSheetView guid="{5F617ABB-547E-42E5-8435-8706896F7CC6}" scale="75" showPageBreaks="1" showGridLines="0" fitToPage="1" printArea="1" topLeftCell="A169">
      <selection activeCell="A201" sqref="A201"/>
      <rowBreaks count="2" manualBreakCount="2">
        <brk id="92" max="5" man="1"/>
        <brk id="178" max="5" man="1"/>
      </rowBreaks>
      <colBreaks count="1" manualBreakCount="1">
        <brk id="6" max="1048575" man="1"/>
      </colBreaks>
      <pageMargins left="0.52" right="0.75" top="0.41" bottom="0.98425196850393704" header="0.17" footer="0"/>
      <pageSetup paperSize="9" scale="72" fitToHeight="0" orientation="portrait" verticalDpi="1200" r:id="rId1"/>
      <headerFooter alignWithMargins="0">
        <oddFooter>&amp;L&amp;8Estudis i Prospectiva Agrària del DAAM&amp;R&amp;9Pàgina &amp;P de &amp;N</oddFooter>
      </headerFooter>
    </customSheetView>
  </customSheetViews>
  <mergeCells count="24">
    <mergeCell ref="F136:F137"/>
    <mergeCell ref="A1:F1"/>
    <mergeCell ref="F3:F5"/>
    <mergeCell ref="A116:A131"/>
    <mergeCell ref="C172:E172"/>
    <mergeCell ref="A141:A144"/>
    <mergeCell ref="A47:A61"/>
    <mergeCell ref="A109:A114"/>
    <mergeCell ref="A66:A91"/>
    <mergeCell ref="C3:E3"/>
    <mergeCell ref="A3:A5"/>
    <mergeCell ref="B3:B5"/>
    <mergeCell ref="C4:C5"/>
    <mergeCell ref="D4:D5"/>
    <mergeCell ref="E4:E5"/>
    <mergeCell ref="A133:A137"/>
    <mergeCell ref="A9:A45"/>
    <mergeCell ref="A95:A107"/>
    <mergeCell ref="A146:A167"/>
    <mergeCell ref="A174:A177"/>
    <mergeCell ref="A184:A185"/>
    <mergeCell ref="A179:A182"/>
    <mergeCell ref="A169:A172"/>
    <mergeCell ref="A63:A64"/>
  </mergeCells>
  <phoneticPr fontId="6" type="noConversion"/>
  <hyperlinks>
    <hyperlink ref="A195" location="'NOTA METODOLÒGICA'!A1" display=" (1) Per a més detall, consulteu la nota metodològica d'aquest document."/>
  </hyperlinks>
  <pageMargins left="0.11811023622047245" right="0" top="0.39370078740157483" bottom="0.59055118110236227" header="0.15748031496062992" footer="0"/>
  <pageSetup paperSize="8" scale="111" fitToHeight="0" orientation="portrait" r:id="rId2"/>
  <headerFooter alignWithMargins="0">
    <oddFooter>&amp;L&amp;8Elaboració: Servei d'Estadística i Preus Agroalimentaris -Gabinet Tècnic - DARP&amp;R&amp;9Pàgina &amp;P de &amp;N</oddFooter>
  </headerFooter>
  <rowBreaks count="2" manualBreakCount="2">
    <brk id="91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4</vt:i4>
      </vt:variant>
    </vt:vector>
  </HeadingPairs>
  <TitlesOfParts>
    <vt:vector size="6" baseType="lpstr">
      <vt:lpstr>Nota metodològica</vt:lpstr>
      <vt:lpstr>Conreus Catalunya</vt:lpstr>
      <vt:lpstr>'Conreus Catalunya'!_1Àrea_d_impressió</vt:lpstr>
      <vt:lpstr>'Nota metodològica'!_2Àrea_d_impressió</vt:lpstr>
      <vt:lpstr>'Conreus Catalunya'!Àrea_d'impressió</vt:lpstr>
      <vt:lpstr>'Conreus Catalunya'!Títols_per_imprimir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Estadístiques anuals dels conreus a Catalunya - 2018</dc:title>
  <dc:creator>Gazquez Picon, Antonio</dc:creator>
  <cp:lastModifiedBy>Gazquez Picon, Antonio</cp:lastModifiedBy>
  <cp:lastPrinted>2020-08-12T20:56:34Z</cp:lastPrinted>
  <dcterms:created xsi:type="dcterms:W3CDTF">2011-08-11T10:31:10Z</dcterms:created>
  <dcterms:modified xsi:type="dcterms:W3CDTF">2020-08-12T21:22:08Z</dcterms:modified>
</cp:coreProperties>
</file>