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wiedm\Desktop\Lausanne MFA\4. Stocks and flows\4.02 Agricolture\"/>
    </mc:Choice>
  </mc:AlternateContent>
  <xr:revisionPtr revIDLastSave="0" documentId="8_{8F16203B-612D-4A13-A9D1-BEEF94E7B55F}" xr6:coauthVersionLast="45" xr6:coauthVersionMax="45" xr10:uidLastSave="{00000000-0000-0000-0000-000000000000}"/>
  <bookViews>
    <workbookView xWindow="-110" yWindow="-110" windowWidth="19420" windowHeight="10420" activeTab="1" xr2:uid="{00000000-000D-0000-FFFF-FFFF00000000}"/>
  </bookViews>
  <sheets>
    <sheet name="Serie" sheetId="1" r:id="rId1"/>
    <sheet name="Annuaire" sheetId="2" r:id="rId2"/>
  </sheets>
  <definedNames>
    <definedName name="_xlnm.Print_Titles" localSheetId="0">Serie!$A:$A,Serie!$1:$12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6" i="2" l="1"/>
  <c r="G51" i="2"/>
  <c r="F51" i="2" l="1"/>
  <c r="B10" i="2"/>
  <c r="B11" i="2"/>
  <c r="B12" i="2"/>
  <c r="B13" i="2"/>
  <c r="B14" i="2"/>
  <c r="B15" i="2"/>
  <c r="B17" i="2"/>
  <c r="B19" i="2"/>
  <c r="B20" i="2"/>
  <c r="B21" i="2"/>
  <c r="B22" i="2"/>
  <c r="B23" i="2"/>
  <c r="B24" i="2"/>
  <c r="B25" i="2"/>
  <c r="B26" i="2"/>
  <c r="B27" i="2"/>
  <c r="B28" i="2"/>
  <c r="B29" i="2"/>
  <c r="B30" i="2"/>
  <c r="B31" i="2"/>
  <c r="B33" i="2"/>
  <c r="B34" i="2"/>
  <c r="B35" i="2"/>
  <c r="B36" i="2"/>
  <c r="B37" i="2"/>
  <c r="B38" i="2"/>
  <c r="B39" i="2"/>
  <c r="B40" i="2"/>
  <c r="B41" i="2"/>
  <c r="B42" i="2"/>
  <c r="B44" i="2"/>
  <c r="B8" i="2"/>
  <c r="H51" i="2" l="1"/>
  <c r="W15" i="1" l="1"/>
  <c r="X15" i="1"/>
  <c r="Y15" i="1"/>
  <c r="Z15" i="1"/>
  <c r="AA15" i="1"/>
  <c r="AB15" i="1"/>
  <c r="AC15" i="1"/>
  <c r="AD15" i="1"/>
  <c r="W24" i="1"/>
  <c r="X24" i="1"/>
  <c r="Y24" i="1"/>
  <c r="Z24" i="1"/>
  <c r="AA24" i="1"/>
  <c r="AB24" i="1"/>
  <c r="AC24" i="1"/>
  <c r="AD24" i="1"/>
  <c r="W38" i="1"/>
  <c r="X38" i="1"/>
  <c r="Y38" i="1"/>
  <c r="Z38" i="1"/>
  <c r="AA38" i="1"/>
  <c r="AB38" i="1"/>
  <c r="AC38" i="1"/>
  <c r="AD38" i="1"/>
  <c r="V38" i="1"/>
  <c r="V24" i="1"/>
  <c r="V15" i="1"/>
  <c r="C15" i="1"/>
  <c r="D15" i="1"/>
  <c r="E15" i="1"/>
  <c r="F15" i="1"/>
  <c r="G15" i="1"/>
  <c r="H15" i="1"/>
  <c r="I15" i="1"/>
  <c r="J15" i="1"/>
  <c r="C38" i="1"/>
  <c r="D38" i="1"/>
  <c r="E38" i="1"/>
  <c r="F38" i="1"/>
  <c r="G38" i="1"/>
  <c r="H38" i="1"/>
  <c r="I38" i="1"/>
  <c r="J38" i="1"/>
  <c r="C24" i="1"/>
  <c r="D24" i="1"/>
  <c r="E24" i="1"/>
  <c r="F24" i="1"/>
  <c r="G24" i="1"/>
  <c r="H24" i="1"/>
  <c r="I24" i="1"/>
  <c r="J24" i="1"/>
  <c r="B38" i="1"/>
  <c r="B24" i="1"/>
  <c r="B15" i="1"/>
</calcChain>
</file>

<file path=xl/sharedStrings.xml><?xml version="1.0" encoding="utf-8"?>
<sst xmlns="http://schemas.openxmlformats.org/spreadsheetml/2006/main" count="205" uniqueCount="67">
  <si>
    <t>Bonvillars</t>
  </si>
  <si>
    <t>Chablais</t>
  </si>
  <si>
    <t>Aigle</t>
  </si>
  <si>
    <t>Bex</t>
  </si>
  <si>
    <t>Ollon</t>
  </si>
  <si>
    <t>Villeneuve</t>
  </si>
  <si>
    <t>Yvorne</t>
  </si>
  <si>
    <t>La Côte</t>
  </si>
  <si>
    <t>Aubonne</t>
  </si>
  <si>
    <t>Begnins</t>
  </si>
  <si>
    <t>Bursinel</t>
  </si>
  <si>
    <t>Coteau de Vincy</t>
  </si>
  <si>
    <t>Féchy</t>
  </si>
  <si>
    <t>Luins</t>
  </si>
  <si>
    <t>Mont-sur-Rolle</t>
  </si>
  <si>
    <t>Morges/La Côte Morges</t>
  </si>
  <si>
    <t>Nyon/La Côte Nyon</t>
  </si>
  <si>
    <t>Perroy</t>
  </si>
  <si>
    <t>Tartegnin</t>
  </si>
  <si>
    <t>Vinzel</t>
  </si>
  <si>
    <t>Lavaux</t>
  </si>
  <si>
    <t>Chardonne</t>
  </si>
  <si>
    <t>Epesses</t>
  </si>
  <si>
    <t>Lutry</t>
  </si>
  <si>
    <t>Montreux ou Vevey</t>
  </si>
  <si>
    <t>Villette</t>
  </si>
  <si>
    <t>Vully</t>
  </si>
  <si>
    <t>Non planté</t>
  </si>
  <si>
    <t>–</t>
  </si>
  <si>
    <t>Autre appellation</t>
  </si>
  <si>
    <t>T07.02.14</t>
  </si>
  <si>
    <t>2008</t>
  </si>
  <si>
    <t>Région/Lieu de production</t>
  </si>
  <si>
    <t xml:space="preserve">Litres de vin clair </t>
  </si>
  <si>
    <t xml:space="preserve">Total </t>
  </si>
  <si>
    <t>Morges</t>
  </si>
  <si>
    <t>Nyon</t>
  </si>
  <si>
    <t>Litres de vin clair, classe 1 (1)</t>
  </si>
  <si>
    <t>2009</t>
  </si>
  <si>
    <t>Rendement de la vendange</t>
  </si>
  <si>
    <t>et surface viticole, par région</t>
  </si>
  <si>
    <t>2010</t>
  </si>
  <si>
    <t>Grand Cru</t>
  </si>
  <si>
    <t>Classe 1</t>
  </si>
  <si>
    <t>AOC</t>
  </si>
  <si>
    <t>Saint-Saphorin</t>
  </si>
  <si>
    <t>Côtes de l'Orbe</t>
  </si>
  <si>
    <t>Calamin Grand cru</t>
  </si>
  <si>
    <t>Dézaley Grand cru</t>
  </si>
  <si>
    <t>Calamin Grand Cru</t>
  </si>
  <si>
    <t>Dézaley-Marsens Grand cru</t>
  </si>
  <si>
    <r>
      <t xml:space="preserve">classe 1 </t>
    </r>
    <r>
      <rPr>
        <i/>
        <sz val="5"/>
        <color rgb="FF4D4D4D"/>
        <rFont val="Arial Narrow"/>
        <family val="2"/>
      </rPr>
      <t>(1)</t>
    </r>
  </si>
  <si>
    <t xml:space="preserve"> Région/Lieu de production</t>
  </si>
  <si>
    <r>
      <t>Surface en m</t>
    </r>
    <r>
      <rPr>
        <vertAlign val="superscript"/>
        <sz val="6.5"/>
        <color rgb="FF4D4D4D"/>
        <rFont val="Arial Narrow"/>
        <family val="2"/>
      </rPr>
      <t xml:space="preserve">2 </t>
    </r>
  </si>
  <si>
    <t xml:space="preserve">classes 1, 2 et 3 </t>
  </si>
  <si>
    <t>1) Seuls ont droit à la mention «Appellation d'origine contrôlée» et à la mention «Grand Cru» les vins de la classe 1 répondant aux exigences du Règlement du 27 mai 2009 sur les vins vaudois et de celui du 16 juillet 1993 sur la limitation de la production et le contrôle officiel de la vendange.</t>
  </si>
  <si>
    <r>
      <t>1) Seuls ont droit à la mention «Appellation d'origine contrôlée» et à la mention «Grand Cru» les vins de la classe 1 répondant aux exigences du Règlement du 27 mai 2009 sur les vins vaudois</t>
    </r>
    <r>
      <rPr>
        <strike/>
        <sz val="6"/>
        <color rgb="FF4D4D4D"/>
        <rFont val="Arial Narrow"/>
        <family val="2"/>
      </rPr>
      <t xml:space="preserve"> </t>
    </r>
    <r>
      <rPr>
        <sz val="6"/>
        <color rgb="FF4D4D4D"/>
        <rFont val="Arial Narrow"/>
        <family val="2"/>
      </rPr>
      <t>et de celui du 16 juillet 1993 sur la limitation de la production et le contrôle officiel de la vendange.</t>
    </r>
  </si>
  <si>
    <r>
      <t>Surface en m</t>
    </r>
    <r>
      <rPr>
        <vertAlign val="superscript"/>
        <sz val="8"/>
        <rFont val="Arial"/>
        <family val="2"/>
      </rPr>
      <t>2</t>
    </r>
    <r>
      <rPr>
        <sz val="8"/>
        <rFont val="Arial"/>
        <family val="2"/>
      </rPr>
      <t>, classes 1, 2 et 3</t>
    </r>
  </si>
  <si>
    <t>Rendement de la vendange et surface viticole par</t>
  </si>
  <si>
    <t>Source: DGAV</t>
  </si>
  <si>
    <t>Premier Grand Cru</t>
  </si>
  <si>
    <t>Surface en m2, classes 1, 2 et 3</t>
  </si>
  <si>
    <r>
      <t xml:space="preserve">Total </t>
    </r>
    <r>
      <rPr>
        <b/>
        <sz val="8"/>
        <rFont val="Arial"/>
        <family val="2"/>
      </rPr>
      <t>(1)</t>
    </r>
  </si>
  <si>
    <t>et lieu de production, Vaud,</t>
  </si>
  <si>
    <t>2000-2019</t>
  </si>
  <si>
    <t>Autre appelation</t>
  </si>
  <si>
    <t>région et lieu de production, Vaud,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</si>
</sst>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F_-;\-* #,##0.00\ _F_-;_-* &quot;-&quot;??\ _F_-;_-@_-"/>
    <numFmt numFmtId="165" formatCode="#\ ###\ ##0"/>
    <numFmt numFmtId="166" formatCode="_ * #,##0_ ;_ * \-#,##0_ ;_ * &quot;-&quot;??_ ;_ @_ "/>
  </numFmts>
  <fonts count="29" x14ac:knownFonts="1">
    <font>
      <sz val="10"/>
      <name val="Arial"/>
    </font>
    <font>
      <sz val="10"/>
      <name val="Arial"/>
      <family val="2"/>
    </font>
    <font>
      <sz val="8"/>
      <name val="Arial Narrow"/>
      <family val="2"/>
    </font>
    <font>
      <b/>
      <sz val="8"/>
      <name val="Arial Narrow"/>
      <family val="2"/>
    </font>
    <font>
      <sz val="6.5"/>
      <name val="Arial Narrow"/>
      <family val="2"/>
    </font>
    <font>
      <i/>
      <sz val="6.5"/>
      <name val="Arial Narrow"/>
      <family val="2"/>
    </font>
    <font>
      <sz val="6"/>
      <name val="Arial Narrow"/>
      <family val="2"/>
    </font>
    <font>
      <sz val="8"/>
      <name val="Arial"/>
      <family val="2"/>
    </font>
    <font>
      <b/>
      <sz val="10"/>
      <name val="Arial"/>
      <family val="2"/>
    </font>
    <font>
      <sz val="10"/>
      <name val="Arial"/>
      <family val="2"/>
    </font>
    <font>
      <i/>
      <sz val="8"/>
      <name val="Arial"/>
      <family val="2"/>
    </font>
    <font>
      <sz val="8"/>
      <color rgb="FF4D4D4D"/>
      <name val="Arial Narrow"/>
      <family val="2"/>
    </font>
    <font>
      <b/>
      <sz val="8"/>
      <color rgb="FF4D4D4D"/>
      <name val="Arial Narrow"/>
      <family val="2"/>
    </font>
    <font>
      <i/>
      <sz val="6.5"/>
      <color rgb="FF4D4D4D"/>
      <name val="Arial Narrow"/>
      <family val="2"/>
    </font>
    <font>
      <sz val="6.5"/>
      <color rgb="FF4D4D4D"/>
      <name val="Arial Narrow"/>
      <family val="2"/>
    </font>
    <font>
      <vertAlign val="superscript"/>
      <sz val="6.5"/>
      <color rgb="FF4D4D4D"/>
      <name val="Arial Narrow"/>
      <family val="2"/>
    </font>
    <font>
      <i/>
      <sz val="5"/>
      <color rgb="FF4D4D4D"/>
      <name val="Arial Narrow"/>
      <family val="2"/>
    </font>
    <font>
      <sz val="6"/>
      <color rgb="FF4D4D4D"/>
      <name val="Arial Narrow"/>
      <family val="2"/>
    </font>
    <font>
      <strike/>
      <sz val="6"/>
      <color rgb="FF4D4D4D"/>
      <name val="Arial Narrow"/>
      <family val="2"/>
    </font>
    <font>
      <sz val="10"/>
      <color rgb="FF4D4D4D"/>
      <name val="Arial"/>
      <family val="2"/>
    </font>
    <font>
      <b/>
      <sz val="8"/>
      <color theme="1" tint="0.14999847407452621"/>
      <name val="Arial Narrow"/>
      <family val="2"/>
    </font>
    <font>
      <sz val="8"/>
      <color theme="1" tint="0.14999847407452621"/>
      <name val="Arial Narrow"/>
      <family val="2"/>
    </font>
    <font>
      <i/>
      <sz val="8"/>
      <color theme="1" tint="0.14999847407452621"/>
      <name val="Arial Narrow"/>
      <family val="2"/>
    </font>
    <font>
      <i/>
      <sz val="6.5"/>
      <color theme="1" tint="0.14999847407452621"/>
      <name val="Arial Narrow"/>
      <family val="2"/>
    </font>
    <font>
      <vertAlign val="superscript"/>
      <sz val="8"/>
      <name val="Arial"/>
      <family val="2"/>
    </font>
    <font>
      <b/>
      <sz val="8"/>
      <name val="Arial"/>
      <family val="2"/>
    </font>
    <font>
      <b/>
      <sz val="8"/>
      <color rgb="FF777777"/>
      <name val="Arial Narrow"/>
      <family val="2"/>
    </font>
    <font>
      <sz val="8"/>
      <color rgb="FF777777"/>
      <name val="Arial Narrow"/>
      <family val="2"/>
    </font>
    <font>
      <sz val="6"/>
      <color rgb="FF777777"/>
      <name val="Arial Narrow"/>
      <family val="2"/>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right/>
      <top/>
      <bottom style="hair">
        <color indexed="64"/>
      </bottom>
      <diagonal/>
    </border>
    <border>
      <left/>
      <right/>
      <top/>
      <bottom style="thick">
        <color indexed="32"/>
      </bottom>
      <diagonal/>
    </border>
    <border>
      <left/>
      <right/>
      <top style="thick">
        <color indexed="32"/>
      </top>
      <bottom/>
      <diagonal/>
    </border>
    <border>
      <left/>
      <right/>
      <top/>
      <bottom style="hair">
        <color rgb="FF4D4D4D"/>
      </bottom>
      <diagonal/>
    </border>
    <border>
      <left/>
      <right/>
      <top style="medium">
        <color theme="1" tint="0.14996795556505021"/>
      </top>
      <bottom/>
      <diagonal/>
    </border>
  </borders>
  <cellStyleXfs count="2">
    <xf numFmtId="0" fontId="0" fillId="0" borderId="0"/>
    <xf numFmtId="164" fontId="1" fillId="0" borderId="0" applyFont="0" applyFill="0" applyBorder="0" applyAlignment="0" applyProtection="0"/>
  </cellStyleXfs>
  <cellXfs count="76">
    <xf numFmtId="0" fontId="0" fillId="0" borderId="0" xfId="0"/>
    <xf numFmtId="0" fontId="2" fillId="0" borderId="0" xfId="0" applyFont="1" applyFill="1" applyBorder="1" applyAlignment="1">
      <alignment horizontal="right" vertical="center"/>
    </xf>
    <xf numFmtId="0" fontId="2" fillId="0" borderId="0" xfId="0" applyFont="1" applyFill="1" applyBorder="1" applyAlignment="1">
      <alignment vertical="center"/>
    </xf>
    <xf numFmtId="3" fontId="2" fillId="0" borderId="0" xfId="0" applyNumberFormat="1"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Alignment="1">
      <alignment vertical="center"/>
    </xf>
    <xf numFmtId="0" fontId="6" fillId="0" borderId="0" xfId="0" applyFont="1" applyAlignment="1"/>
    <xf numFmtId="0" fontId="6" fillId="0" borderId="0" xfId="0" applyFont="1" applyAlignment="1">
      <alignment horizontal="right"/>
    </xf>
    <xf numFmtId="0" fontId="6" fillId="0" borderId="0" xfId="0" applyFont="1" applyAlignment="1">
      <alignment vertical="center"/>
    </xf>
    <xf numFmtId="3" fontId="3" fillId="0" borderId="0" xfId="0" applyNumberFormat="1"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9" fillId="0" borderId="0" xfId="0" applyFont="1" applyFill="1" applyBorder="1" applyAlignment="1">
      <alignment vertical="center"/>
    </xf>
    <xf numFmtId="0" fontId="9" fillId="0" borderId="0" xfId="0" applyFont="1" applyFill="1" applyBorder="1" applyAlignment="1">
      <alignment horizontal="right" vertical="center"/>
    </xf>
    <xf numFmtId="165" fontId="9" fillId="0" borderId="0" xfId="0" applyNumberFormat="1" applyFont="1" applyFill="1" applyBorder="1" applyAlignment="1">
      <alignment horizontal="right" vertical="center"/>
    </xf>
    <xf numFmtId="3" fontId="9" fillId="0" borderId="0" xfId="0" applyNumberFormat="1" applyFont="1" applyFill="1" applyBorder="1" applyAlignment="1">
      <alignment vertical="center"/>
    </xf>
    <xf numFmtId="165" fontId="8" fillId="0" borderId="0" xfId="0" applyNumberFormat="1" applyFont="1" applyFill="1" applyBorder="1" applyAlignment="1">
      <alignment horizontal="right" vertical="center"/>
    </xf>
    <xf numFmtId="3" fontId="8" fillId="0" borderId="0" xfId="0" applyNumberFormat="1" applyFont="1" applyFill="1" applyBorder="1" applyAlignment="1">
      <alignment vertical="center"/>
    </xf>
    <xf numFmtId="0" fontId="7" fillId="0" borderId="1" xfId="0" applyFont="1" applyFill="1" applyBorder="1" applyAlignment="1">
      <alignment horizontal="right" vertical="center"/>
    </xf>
    <xf numFmtId="49" fontId="7" fillId="0" borderId="0" xfId="0" applyNumberFormat="1" applyFont="1" applyFill="1" applyBorder="1" applyAlignment="1">
      <alignment horizontal="right" vertical="center"/>
    </xf>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7" fillId="0" borderId="0" xfId="0" applyFont="1" applyFill="1" applyAlignment="1">
      <alignment vertical="center" wrapText="1"/>
    </xf>
    <xf numFmtId="3" fontId="8" fillId="0" borderId="0" xfId="0" applyNumberFormat="1" applyFont="1" applyFill="1" applyBorder="1" applyAlignment="1">
      <alignment horizontal="right" vertical="center"/>
    </xf>
    <xf numFmtId="3" fontId="9" fillId="0" borderId="0" xfId="0" applyNumberFormat="1" applyFont="1" applyFill="1" applyBorder="1" applyAlignment="1">
      <alignment horizontal="right" vertical="center"/>
    </xf>
    <xf numFmtId="0" fontId="7" fillId="0" borderId="0" xfId="0" applyFont="1" applyFill="1" applyBorder="1" applyAlignment="1">
      <alignment horizontal="left" vertical="center"/>
    </xf>
    <xf numFmtId="0" fontId="4" fillId="0" borderId="0" xfId="0" applyFont="1" applyFill="1" applyBorder="1" applyAlignment="1">
      <alignment horizontal="right" vertical="center"/>
    </xf>
    <xf numFmtId="0" fontId="7" fillId="0" borderId="0" xfId="0" applyNumberFormat="1" applyFont="1" applyFill="1" applyAlignment="1">
      <alignment horizontal="justify" vertical="center" wrapText="1"/>
    </xf>
    <xf numFmtId="0" fontId="7" fillId="0" borderId="0" xfId="0" applyNumberFormat="1" applyFont="1" applyFill="1" applyAlignment="1">
      <alignment vertical="center" wrapText="1"/>
    </xf>
    <xf numFmtId="0" fontId="1" fillId="0" borderId="0" xfId="1" applyNumberFormat="1" applyFont="1" applyFill="1" applyBorder="1" applyAlignment="1">
      <alignment horizontal="left" vertical="center"/>
    </xf>
    <xf numFmtId="3" fontId="1" fillId="0" borderId="0" xfId="1" applyNumberFormat="1" applyFont="1" applyFill="1" applyBorder="1" applyAlignment="1">
      <alignment horizontal="right" vertical="center"/>
    </xf>
    <xf numFmtId="166" fontId="1" fillId="0" borderId="0" xfId="1" applyNumberFormat="1" applyFont="1" applyFill="1" applyBorder="1" applyAlignment="1">
      <alignment horizontal="right" vertical="center"/>
    </xf>
    <xf numFmtId="166" fontId="1" fillId="0" borderId="0" xfId="1" applyNumberFormat="1" applyFont="1" applyFill="1" applyBorder="1" applyAlignment="1">
      <alignment vertical="center"/>
    </xf>
    <xf numFmtId="0" fontId="1" fillId="0" borderId="2" xfId="1" applyNumberFormat="1" applyFont="1" applyFill="1" applyBorder="1" applyAlignment="1">
      <alignment horizontal="left" vertical="center"/>
    </xf>
    <xf numFmtId="3" fontId="1" fillId="0" borderId="2" xfId="1" applyNumberFormat="1" applyFont="1" applyFill="1" applyBorder="1" applyAlignment="1">
      <alignment horizontal="right" vertical="center"/>
    </xf>
    <xf numFmtId="0" fontId="1" fillId="0" borderId="3" xfId="1" applyNumberFormat="1" applyFont="1" applyFill="1" applyBorder="1" applyAlignment="1">
      <alignment horizontal="left" vertical="center"/>
    </xf>
    <xf numFmtId="3" fontId="1" fillId="0" borderId="3" xfId="1" applyNumberFormat="1" applyFont="1" applyFill="1" applyBorder="1" applyAlignment="1">
      <alignment horizontal="right" vertical="center"/>
    </xf>
    <xf numFmtId="166" fontId="1" fillId="0" borderId="3" xfId="1" applyNumberFormat="1" applyFont="1" applyFill="1" applyBorder="1" applyAlignment="1">
      <alignment horizontal="right" vertical="center"/>
    </xf>
    <xf numFmtId="166" fontId="1" fillId="0" borderId="3" xfId="1" applyNumberFormat="1" applyFont="1" applyFill="1" applyBorder="1" applyAlignment="1">
      <alignment vertical="center"/>
    </xf>
    <xf numFmtId="3" fontId="1" fillId="0" borderId="0" xfId="0" applyNumberFormat="1" applyFont="1" applyFill="1" applyBorder="1" applyAlignment="1">
      <alignment horizontal="right" vertical="center"/>
    </xf>
    <xf numFmtId="0" fontId="1" fillId="0" borderId="0" xfId="0" applyFont="1" applyFill="1" applyBorder="1" applyAlignment="1">
      <alignment vertical="center"/>
    </xf>
    <xf numFmtId="0" fontId="7" fillId="0" borderId="0" xfId="0" applyNumberFormat="1" applyFont="1" applyFill="1" applyAlignment="1">
      <alignment horizontal="justify" vertical="center" wrapText="1"/>
    </xf>
    <xf numFmtId="0" fontId="12" fillId="0" borderId="0" xfId="0" applyFont="1" applyFill="1" applyBorder="1" applyAlignment="1">
      <alignment vertical="center"/>
    </xf>
    <xf numFmtId="0" fontId="11" fillId="0" borderId="0" xfId="0" applyFont="1" applyFill="1" applyBorder="1" applyAlignment="1">
      <alignment horizontal="right" vertical="center"/>
    </xf>
    <xf numFmtId="0" fontId="11" fillId="0" borderId="0" xfId="0" applyFont="1" applyFill="1" applyBorder="1" applyAlignment="1">
      <alignment vertical="center"/>
    </xf>
    <xf numFmtId="165" fontId="12" fillId="0" borderId="0" xfId="0" applyNumberFormat="1" applyFont="1" applyFill="1" applyBorder="1" applyAlignment="1">
      <alignment horizontal="right" vertical="center"/>
    </xf>
    <xf numFmtId="165" fontId="11" fillId="0" borderId="0" xfId="0" applyNumberFormat="1" applyFont="1" applyFill="1" applyBorder="1" applyAlignment="1">
      <alignment horizontal="right" vertical="center"/>
    </xf>
    <xf numFmtId="0" fontId="12" fillId="0" borderId="4" xfId="0" applyFont="1" applyFill="1" applyBorder="1" applyAlignment="1">
      <alignment vertical="center"/>
    </xf>
    <xf numFmtId="165" fontId="12" fillId="0" borderId="4" xfId="0" applyNumberFormat="1" applyFont="1" applyFill="1" applyBorder="1" applyAlignment="1">
      <alignment horizontal="right" vertical="center"/>
    </xf>
    <xf numFmtId="0" fontId="19" fillId="0" borderId="0" xfId="0" applyFont="1" applyAlignment="1">
      <alignment horizontal="justify" vertical="center" wrapText="1"/>
    </xf>
    <xf numFmtId="0" fontId="13" fillId="0" borderId="0" xfId="0" applyFont="1" applyFill="1" applyBorder="1" applyAlignment="1">
      <alignment vertical="center"/>
    </xf>
    <xf numFmtId="0" fontId="14" fillId="0" borderId="0" xfId="0" applyFont="1" applyFill="1" applyBorder="1" applyAlignment="1">
      <alignment vertical="center"/>
    </xf>
    <xf numFmtId="0" fontId="14" fillId="2" borderId="0" xfId="0" applyFont="1" applyFill="1" applyBorder="1" applyAlignment="1"/>
    <xf numFmtId="0" fontId="14" fillId="2" borderId="0" xfId="0" applyFont="1" applyFill="1" applyBorder="1" applyAlignment="1">
      <alignment horizontal="right"/>
    </xf>
    <xf numFmtId="0" fontId="11" fillId="0" borderId="5" xfId="0" applyFont="1" applyFill="1" applyBorder="1" applyAlignment="1">
      <alignment vertical="center"/>
    </xf>
    <xf numFmtId="0" fontId="11" fillId="0" borderId="5" xfId="0" applyFont="1" applyFill="1" applyBorder="1" applyAlignment="1">
      <alignment horizontal="right" vertical="center"/>
    </xf>
    <xf numFmtId="0" fontId="20" fillId="0" borderId="0" xfId="0" applyFont="1" applyFill="1" applyBorder="1" applyAlignment="1">
      <alignment vertical="center"/>
    </xf>
    <xf numFmtId="0" fontId="21" fillId="0" borderId="0" xfId="0" applyFont="1" applyFill="1" applyBorder="1" applyAlignment="1">
      <alignment horizontal="right" vertical="center"/>
    </xf>
    <xf numFmtId="0" fontId="22" fillId="0" borderId="0" xfId="0" applyFont="1" applyFill="1" applyBorder="1" applyAlignment="1">
      <alignment horizontal="right" vertical="center"/>
    </xf>
    <xf numFmtId="0" fontId="23" fillId="0" borderId="0" xfId="0" applyFont="1" applyFill="1" applyBorder="1" applyAlignment="1">
      <alignment horizontal="right" vertical="center"/>
    </xf>
    <xf numFmtId="0" fontId="21" fillId="0" borderId="0" xfId="0" applyFont="1" applyFill="1" applyBorder="1" applyAlignment="1">
      <alignment vertical="center"/>
    </xf>
    <xf numFmtId="3" fontId="7" fillId="0" borderId="0" xfId="0" applyNumberFormat="1" applyFont="1" applyFill="1" applyAlignment="1">
      <alignment vertical="center" wrapText="1"/>
    </xf>
    <xf numFmtId="165" fontId="2" fillId="0" borderId="0" xfId="0" applyNumberFormat="1" applyFont="1" applyFill="1" applyBorder="1" applyAlignment="1">
      <alignment horizontal="right" vertical="center"/>
    </xf>
    <xf numFmtId="3" fontId="26" fillId="0" borderId="0" xfId="0" applyNumberFormat="1" applyFont="1" applyFill="1" applyBorder="1" applyAlignment="1">
      <alignment horizontal="right" vertical="center"/>
    </xf>
    <xf numFmtId="3" fontId="26" fillId="0" borderId="0" xfId="0" applyNumberFormat="1" applyFont="1" applyFill="1" applyBorder="1" applyAlignment="1">
      <alignment vertical="center"/>
    </xf>
    <xf numFmtId="3" fontId="27" fillId="0" borderId="0" xfId="0" applyNumberFormat="1" applyFont="1" applyFill="1" applyBorder="1" applyAlignment="1">
      <alignment horizontal="right" vertical="center"/>
    </xf>
    <xf numFmtId="3" fontId="27" fillId="0" borderId="0" xfId="0" applyNumberFormat="1" applyFont="1" applyFill="1" applyBorder="1" applyAlignment="1">
      <alignment vertical="center"/>
    </xf>
    <xf numFmtId="0" fontId="27" fillId="0" borderId="0" xfId="0" applyFont="1" applyFill="1" applyBorder="1" applyAlignment="1">
      <alignment vertical="center"/>
    </xf>
    <xf numFmtId="3" fontId="28" fillId="0" borderId="0" xfId="0" applyNumberFormat="1" applyFont="1" applyAlignment="1">
      <alignment vertical="center"/>
    </xf>
    <xf numFmtId="165" fontId="14" fillId="0" borderId="0" xfId="0" applyNumberFormat="1" applyFont="1" applyFill="1" applyBorder="1" applyAlignment="1">
      <alignment vertical="center"/>
    </xf>
    <xf numFmtId="0" fontId="7" fillId="0" borderId="0" xfId="0" applyNumberFormat="1" applyFont="1" applyFill="1" applyAlignment="1">
      <alignment horizontal="justify" vertical="center" wrapText="1"/>
    </xf>
    <xf numFmtId="0" fontId="17" fillId="0" borderId="0" xfId="0" applyFont="1" applyFill="1" applyAlignment="1">
      <alignment horizontal="justify" vertical="center" wrapText="1"/>
    </xf>
    <xf numFmtId="0" fontId="19" fillId="0" borderId="0" xfId="0" applyFont="1" applyAlignment="1">
      <alignment horizontal="justify" vertical="center" wrapText="1"/>
    </xf>
  </cellXfs>
  <cellStyles count="2">
    <cellStyle name="Migliaia" xfId="1" builtinId="3"/>
    <cellStyle name="Normale"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77777"/>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63305</xdr:colOff>
      <xdr:row>0</xdr:row>
      <xdr:rowOff>49237</xdr:rowOff>
    </xdr:from>
    <xdr:to>
      <xdr:col>0</xdr:col>
      <xdr:colOff>1568548</xdr:colOff>
      <xdr:row>1</xdr:row>
      <xdr:rowOff>140677</xdr:rowOff>
    </xdr:to>
    <xdr:pic>
      <xdr:nvPicPr>
        <xdr:cNvPr id="1934" name="Image 12" descr="StatVD_nouveau.logo_cmjn.png">
          <a:extLst>
            <a:ext uri="{FF2B5EF4-FFF2-40B4-BE49-F238E27FC236}">
              <a16:creationId xmlns:a16="http://schemas.microsoft.com/office/drawing/2014/main" id="{00000000-0008-0000-0000-00008E07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05" y="49237"/>
          <a:ext cx="1505243" cy="633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67"/>
  <sheetViews>
    <sheetView showGridLines="0" zoomScaleNormal="100" workbookViewId="0">
      <pane xSplit="1" topLeftCell="N1" activePane="topRight" state="frozen"/>
      <selection pane="topRight" activeCell="A4" sqref="A4"/>
    </sheetView>
  </sheetViews>
  <sheetFormatPr defaultColWidth="11.453125" defaultRowHeight="12.5" x14ac:dyDescent="0.25"/>
  <cols>
    <col min="1" max="1" width="25.453125" style="15" customWidth="1"/>
    <col min="2" max="41" width="11.453125" style="16"/>
    <col min="42" max="16384" width="11.453125" style="15"/>
  </cols>
  <sheetData>
    <row r="1" spans="1:43" s="35" customFormat="1" ht="42.9" customHeight="1" x14ac:dyDescent="0.25">
      <c r="A1" s="32"/>
      <c r="B1" s="32"/>
      <c r="C1" s="32"/>
      <c r="D1" s="33"/>
      <c r="E1" s="33"/>
      <c r="F1" s="33"/>
      <c r="G1" s="34"/>
    </row>
    <row r="2" spans="1:43" s="35" customFormat="1" ht="13" thickBot="1" x14ac:dyDescent="0.3">
      <c r="A2" s="36"/>
      <c r="B2" s="36"/>
      <c r="C2" s="37"/>
      <c r="D2" s="37"/>
      <c r="E2" s="33"/>
      <c r="F2" s="34"/>
    </row>
    <row r="3" spans="1:43" s="35" customFormat="1" ht="13" thickTop="1" x14ac:dyDescent="0.25">
      <c r="A3" s="38"/>
      <c r="B3" s="38"/>
      <c r="C3" s="38"/>
      <c r="D3" s="39"/>
      <c r="E3" s="39"/>
      <c r="F3" s="39"/>
      <c r="G3" s="40"/>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row>
    <row r="4" spans="1:43" s="13" customFormat="1" ht="13" x14ac:dyDescent="0.25">
      <c r="A4" s="13" t="s">
        <v>39</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row>
    <row r="5" spans="1:43" s="13" customFormat="1" ht="13" x14ac:dyDescent="0.25">
      <c r="A5" s="13" t="s">
        <v>40</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row>
    <row r="6" spans="1:43" s="13" customFormat="1" ht="13" x14ac:dyDescent="0.25">
      <c r="A6" s="13" t="s">
        <v>63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row>
    <row r="7" spans="1:43" s="13" customFormat="1" ht="13" x14ac:dyDescent="0.25">
      <c r="A7" s="13" t="s">
        <v>64</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row>
    <row r="8" spans="1:43" s="11" customFormat="1" ht="11.25" customHeight="1" x14ac:dyDescent="0.25">
      <c r="B8" s="12"/>
      <c r="C8" s="12"/>
      <c r="D8" s="12"/>
      <c r="E8" s="12"/>
      <c r="F8" s="12"/>
      <c r="G8" s="12"/>
      <c r="H8" s="12"/>
      <c r="I8" s="12"/>
      <c r="J8" s="12" t="s">
        <v>37</v>
      </c>
      <c r="Q8" s="12"/>
      <c r="R8" s="12"/>
      <c r="S8" s="12" t="s">
        <v>57</v>
      </c>
      <c r="T8" s="12"/>
      <c r="U8" s="12" t="s">
        <v>37</v>
      </c>
      <c r="W8" s="12"/>
      <c r="Y8" s="12"/>
      <c r="Z8" s="12"/>
      <c r="AA8" s="12"/>
      <c r="AB8" s="12"/>
      <c r="AC8" s="12"/>
      <c r="AD8" s="12" t="s">
        <v>61</v>
      </c>
      <c r="AE8" s="12"/>
      <c r="AF8" s="12"/>
      <c r="AH8" s="12"/>
      <c r="AI8" s="12"/>
      <c r="AJ8" s="12"/>
      <c r="AK8" s="12"/>
      <c r="AL8" s="12"/>
      <c r="AM8" s="12" t="s">
        <v>57</v>
      </c>
      <c r="AN8" s="12"/>
      <c r="AO8" s="12" t="s">
        <v>57</v>
      </c>
    </row>
    <row r="9" spans="1:43" s="11" customFormat="1" ht="2.15" customHeight="1" x14ac:dyDescent="0.25">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row>
    <row r="10" spans="1:43" s="11" customFormat="1" ht="2.15" customHeight="1" x14ac:dyDescent="0.25">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row>
    <row r="11" spans="1:43" s="11" customFormat="1" ht="11.25" customHeight="1" x14ac:dyDescent="0.25">
      <c r="A11" s="11" t="s">
        <v>32</v>
      </c>
      <c r="B11" s="12">
        <v>2000</v>
      </c>
      <c r="C11" s="12">
        <v>2001</v>
      </c>
      <c r="D11" s="12">
        <v>2002</v>
      </c>
      <c r="E11" s="12">
        <v>2003</v>
      </c>
      <c r="F11" s="12">
        <v>2004</v>
      </c>
      <c r="G11" s="12">
        <v>2005</v>
      </c>
      <c r="H11" s="22">
        <v>2006</v>
      </c>
      <c r="I11" s="22">
        <v>2007</v>
      </c>
      <c r="J11" s="22" t="s">
        <v>31</v>
      </c>
      <c r="K11" s="22" t="s">
        <v>38</v>
      </c>
      <c r="L11" s="22" t="s">
        <v>41</v>
      </c>
      <c r="M11" s="11">
        <v>2011</v>
      </c>
      <c r="N11" s="11">
        <v>2012</v>
      </c>
      <c r="O11" s="11">
        <v>2013</v>
      </c>
      <c r="P11" s="11">
        <v>2014</v>
      </c>
      <c r="Q11" s="11">
        <v>2015</v>
      </c>
      <c r="R11" s="11">
        <v>2016</v>
      </c>
      <c r="S11" s="11">
        <v>2017</v>
      </c>
      <c r="T11" s="11">
        <v>2018</v>
      </c>
      <c r="U11" s="11">
        <v>2019</v>
      </c>
      <c r="V11" s="22">
        <v>2000</v>
      </c>
      <c r="W11" s="22">
        <v>2001</v>
      </c>
      <c r="X11" s="22">
        <v>2002</v>
      </c>
      <c r="Y11" s="22">
        <v>2003</v>
      </c>
      <c r="Z11" s="12">
        <v>2004</v>
      </c>
      <c r="AA11" s="12">
        <v>2005</v>
      </c>
      <c r="AB11" s="12">
        <v>2006</v>
      </c>
      <c r="AC11" s="12">
        <v>2007</v>
      </c>
      <c r="AD11" s="12">
        <v>2008</v>
      </c>
      <c r="AE11" s="12">
        <v>2009</v>
      </c>
      <c r="AF11" s="11">
        <v>2010</v>
      </c>
      <c r="AG11" s="11">
        <v>2011</v>
      </c>
      <c r="AH11" s="11">
        <v>2012</v>
      </c>
      <c r="AI11" s="11">
        <v>2013</v>
      </c>
      <c r="AJ11" s="11">
        <v>2014</v>
      </c>
      <c r="AK11" s="11">
        <v>2015</v>
      </c>
      <c r="AL11" s="11">
        <v>2016</v>
      </c>
      <c r="AM11" s="11">
        <v>2017</v>
      </c>
      <c r="AN11" s="11">
        <v>2018</v>
      </c>
      <c r="AO11" s="11">
        <v>2019</v>
      </c>
    </row>
    <row r="12" spans="1:43" x14ac:dyDescent="0.25">
      <c r="H12" s="17"/>
      <c r="I12" s="17"/>
      <c r="J12" s="17"/>
      <c r="K12" s="17"/>
      <c r="L12" s="17"/>
      <c r="V12" s="17"/>
      <c r="W12" s="17"/>
      <c r="X12" s="17"/>
      <c r="Y12" s="17"/>
    </row>
    <row r="13" spans="1:43" ht="13" x14ac:dyDescent="0.25">
      <c r="A13" s="13" t="s">
        <v>0</v>
      </c>
      <c r="B13" s="19">
        <v>1672406</v>
      </c>
      <c r="C13" s="19">
        <v>1533788</v>
      </c>
      <c r="D13" s="19">
        <v>1529627</v>
      </c>
      <c r="E13" s="19">
        <v>1079999</v>
      </c>
      <c r="F13" s="19">
        <v>1325497</v>
      </c>
      <c r="G13" s="19">
        <v>1246377</v>
      </c>
      <c r="H13" s="19">
        <v>1060139</v>
      </c>
      <c r="I13" s="19">
        <v>1096095</v>
      </c>
      <c r="J13" s="19">
        <v>1443544</v>
      </c>
      <c r="K13" s="19">
        <v>1429379</v>
      </c>
      <c r="L13" s="19">
        <v>1233879</v>
      </c>
      <c r="M13" s="26">
        <v>1395438</v>
      </c>
      <c r="N13" s="26">
        <v>1222318</v>
      </c>
      <c r="O13" s="26">
        <v>971867</v>
      </c>
      <c r="P13" s="26">
        <v>1216618</v>
      </c>
      <c r="Q13" s="26">
        <v>887773</v>
      </c>
      <c r="R13" s="26">
        <v>1296952</v>
      </c>
      <c r="S13" s="26">
        <v>923768</v>
      </c>
      <c r="T13" s="26">
        <v>758485</v>
      </c>
      <c r="U13" s="26">
        <v>1094973</v>
      </c>
      <c r="V13" s="19">
        <v>1966123</v>
      </c>
      <c r="W13" s="19">
        <v>1978153</v>
      </c>
      <c r="X13" s="19">
        <v>1975809</v>
      </c>
      <c r="Y13" s="19">
        <v>1975266</v>
      </c>
      <c r="Z13" s="19">
        <v>1971962</v>
      </c>
      <c r="AA13" s="19">
        <v>1966358</v>
      </c>
      <c r="AB13" s="19">
        <v>1963555</v>
      </c>
      <c r="AC13" s="19">
        <v>1952827</v>
      </c>
      <c r="AD13" s="19">
        <v>1938855</v>
      </c>
      <c r="AE13" s="19">
        <v>1932008</v>
      </c>
      <c r="AF13" s="26">
        <v>1916747</v>
      </c>
      <c r="AG13" s="26">
        <v>1914527</v>
      </c>
      <c r="AH13" s="26">
        <v>1914580</v>
      </c>
      <c r="AI13" s="26">
        <v>1912624</v>
      </c>
      <c r="AJ13" s="26">
        <v>1885331</v>
      </c>
      <c r="AK13" s="26">
        <v>1885079</v>
      </c>
      <c r="AL13" s="26">
        <v>1882604</v>
      </c>
      <c r="AM13" s="26">
        <v>1881013</v>
      </c>
      <c r="AN13" s="26">
        <v>1881009</v>
      </c>
      <c r="AO13" s="26">
        <v>1888513</v>
      </c>
      <c r="AP13" s="18"/>
      <c r="AQ13" s="26"/>
    </row>
    <row r="14" spans="1:43" ht="4.4000000000000004" customHeight="1" x14ac:dyDescent="0.25">
      <c r="B14" s="17"/>
      <c r="C14" s="17"/>
      <c r="D14" s="17"/>
      <c r="E14" s="17"/>
      <c r="F14" s="17"/>
      <c r="G14" s="17"/>
      <c r="H14" s="17"/>
      <c r="I14" s="17"/>
      <c r="J14" s="17"/>
      <c r="K14" s="17"/>
      <c r="L14" s="17"/>
      <c r="M14" s="27"/>
      <c r="N14" s="27"/>
      <c r="O14" s="27"/>
      <c r="P14" s="27"/>
      <c r="Q14" s="27"/>
      <c r="R14" s="27"/>
      <c r="S14" s="27"/>
      <c r="T14" s="27"/>
      <c r="U14" s="27"/>
      <c r="V14" s="17"/>
      <c r="W14" s="17"/>
      <c r="X14" s="17"/>
      <c r="Y14" s="17"/>
      <c r="Z14" s="17"/>
      <c r="AA14" s="17"/>
      <c r="AB14" s="17"/>
      <c r="AC14" s="17"/>
      <c r="AD14" s="17"/>
      <c r="AE14" s="17"/>
      <c r="AF14" s="27"/>
      <c r="AG14" s="27"/>
      <c r="AH14" s="27"/>
      <c r="AI14" s="27"/>
      <c r="AJ14" s="27"/>
      <c r="AK14" s="27"/>
      <c r="AL14" s="27"/>
      <c r="AM14" s="27"/>
      <c r="AN14" s="27"/>
      <c r="AO14" s="27"/>
      <c r="AP14" s="18"/>
      <c r="AQ14" s="27"/>
    </row>
    <row r="15" spans="1:43" ht="13" x14ac:dyDescent="0.25">
      <c r="A15" s="13" t="s">
        <v>1</v>
      </c>
      <c r="B15" s="19">
        <f>SUM(B16:B20)</f>
        <v>5635248</v>
      </c>
      <c r="C15" s="19">
        <f t="shared" ref="C15:J15" si="0">SUM(C16:C20)</f>
        <v>4882460</v>
      </c>
      <c r="D15" s="19">
        <f t="shared" si="0"/>
        <v>5023122</v>
      </c>
      <c r="E15" s="19">
        <f t="shared" si="0"/>
        <v>4264068</v>
      </c>
      <c r="F15" s="19">
        <f t="shared" si="0"/>
        <v>5038722</v>
      </c>
      <c r="G15" s="19">
        <f t="shared" si="0"/>
        <v>4645455</v>
      </c>
      <c r="H15" s="19">
        <f t="shared" si="0"/>
        <v>4259523</v>
      </c>
      <c r="I15" s="19">
        <f t="shared" si="0"/>
        <v>5265116</v>
      </c>
      <c r="J15" s="19">
        <f t="shared" si="0"/>
        <v>3984921</v>
      </c>
      <c r="K15" s="19">
        <v>4573976</v>
      </c>
      <c r="L15" s="19">
        <v>4109705</v>
      </c>
      <c r="M15" s="26">
        <v>4706099</v>
      </c>
      <c r="N15" s="26">
        <v>4321228</v>
      </c>
      <c r="O15" s="26">
        <v>3726489</v>
      </c>
      <c r="P15" s="26">
        <v>3518361</v>
      </c>
      <c r="Q15" s="26">
        <v>2834351</v>
      </c>
      <c r="R15" s="26">
        <v>4363731</v>
      </c>
      <c r="S15" s="26">
        <v>4077920</v>
      </c>
      <c r="T15" s="26">
        <v>4721489</v>
      </c>
      <c r="U15" s="26">
        <v>4483915</v>
      </c>
      <c r="V15" s="19">
        <f>SUM(V16:V20)</f>
        <v>5880126</v>
      </c>
      <c r="W15" s="19">
        <f t="shared" ref="W15:AD15" si="1">SUM(W16:W20)</f>
        <v>5886628</v>
      </c>
      <c r="X15" s="19">
        <f t="shared" si="1"/>
        <v>5887149</v>
      </c>
      <c r="Y15" s="19">
        <f t="shared" si="1"/>
        <v>5884152</v>
      </c>
      <c r="Z15" s="19">
        <f t="shared" si="1"/>
        <v>5890150</v>
      </c>
      <c r="AA15" s="19">
        <f t="shared" si="1"/>
        <v>5891061</v>
      </c>
      <c r="AB15" s="19">
        <f t="shared" si="1"/>
        <v>5893894</v>
      </c>
      <c r="AC15" s="19">
        <f t="shared" si="1"/>
        <v>5892404</v>
      </c>
      <c r="AD15" s="19">
        <f t="shared" si="1"/>
        <v>5873642</v>
      </c>
      <c r="AE15" s="19">
        <v>5867643</v>
      </c>
      <c r="AF15" s="26">
        <v>5861465</v>
      </c>
      <c r="AG15" s="26">
        <v>5860819</v>
      </c>
      <c r="AH15" s="26">
        <v>5860363</v>
      </c>
      <c r="AI15" s="26">
        <v>5852230</v>
      </c>
      <c r="AJ15" s="26">
        <v>5850516</v>
      </c>
      <c r="AK15" s="26">
        <v>5837816</v>
      </c>
      <c r="AL15" s="26">
        <v>5833404</v>
      </c>
      <c r="AM15" s="26">
        <v>5825807</v>
      </c>
      <c r="AN15" s="26">
        <v>5819805</v>
      </c>
      <c r="AO15" s="26">
        <v>5805268</v>
      </c>
      <c r="AP15" s="18"/>
      <c r="AQ15" s="26"/>
    </row>
    <row r="16" spans="1:43" x14ac:dyDescent="0.25">
      <c r="A16" s="15" t="s">
        <v>2</v>
      </c>
      <c r="B16" s="17">
        <v>1390079</v>
      </c>
      <c r="C16" s="17">
        <v>1178690</v>
      </c>
      <c r="D16" s="17">
        <v>1197761</v>
      </c>
      <c r="E16" s="17">
        <v>1137054</v>
      </c>
      <c r="F16" s="17">
        <v>1222633</v>
      </c>
      <c r="G16" s="17">
        <v>1207970</v>
      </c>
      <c r="H16" s="17">
        <v>1137988</v>
      </c>
      <c r="I16" s="17">
        <v>1443248</v>
      </c>
      <c r="J16" s="17">
        <v>1117265</v>
      </c>
      <c r="K16" s="17">
        <v>1193552</v>
      </c>
      <c r="L16" s="17">
        <v>1018497</v>
      </c>
      <c r="M16" s="27">
        <v>1193266</v>
      </c>
      <c r="N16" s="27">
        <v>1108049</v>
      </c>
      <c r="O16" s="27">
        <v>1024010</v>
      </c>
      <c r="P16" s="27">
        <v>979420</v>
      </c>
      <c r="Q16" s="27">
        <v>737229</v>
      </c>
      <c r="R16" s="27">
        <v>1093733</v>
      </c>
      <c r="S16" s="27">
        <v>959661</v>
      </c>
      <c r="T16" s="27">
        <v>1192266</v>
      </c>
      <c r="U16" s="27">
        <v>1159218</v>
      </c>
      <c r="V16" s="17">
        <v>1318582</v>
      </c>
      <c r="W16" s="17">
        <v>1318107</v>
      </c>
      <c r="X16" s="17">
        <v>1318067</v>
      </c>
      <c r="Y16" s="17">
        <v>1319322</v>
      </c>
      <c r="Z16" s="17">
        <v>1317757</v>
      </c>
      <c r="AA16" s="17">
        <v>1318386</v>
      </c>
      <c r="AB16" s="17">
        <v>1319082</v>
      </c>
      <c r="AC16" s="17">
        <v>1319199</v>
      </c>
      <c r="AD16" s="17">
        <v>1317558</v>
      </c>
      <c r="AE16" s="17">
        <v>1316246</v>
      </c>
      <c r="AF16" s="27">
        <v>1316551</v>
      </c>
      <c r="AG16" s="27">
        <v>1317158</v>
      </c>
      <c r="AH16" s="27">
        <v>1311599</v>
      </c>
      <c r="AI16" s="27">
        <v>1306737</v>
      </c>
      <c r="AJ16" s="27">
        <v>1305332</v>
      </c>
      <c r="AK16" s="27">
        <v>1303573</v>
      </c>
      <c r="AL16" s="27">
        <v>1301814</v>
      </c>
      <c r="AM16" s="27">
        <v>1298571</v>
      </c>
      <c r="AN16" s="27">
        <v>1292829</v>
      </c>
      <c r="AO16" s="27">
        <v>1289297</v>
      </c>
      <c r="AP16" s="18"/>
      <c r="AQ16" s="27"/>
    </row>
    <row r="17" spans="1:43" x14ac:dyDescent="0.25">
      <c r="A17" s="15" t="s">
        <v>3</v>
      </c>
      <c r="B17" s="17">
        <v>926989</v>
      </c>
      <c r="C17" s="17">
        <v>814922</v>
      </c>
      <c r="D17" s="17">
        <v>807321</v>
      </c>
      <c r="E17" s="17">
        <v>650611</v>
      </c>
      <c r="F17" s="17">
        <v>805461</v>
      </c>
      <c r="G17" s="17">
        <v>755867</v>
      </c>
      <c r="H17" s="17">
        <v>730228</v>
      </c>
      <c r="I17" s="17">
        <v>827619</v>
      </c>
      <c r="J17" s="17">
        <v>604501</v>
      </c>
      <c r="K17" s="17">
        <v>713418</v>
      </c>
      <c r="L17" s="17">
        <v>794996</v>
      </c>
      <c r="M17" s="27">
        <v>825808</v>
      </c>
      <c r="N17" s="27">
        <v>748124</v>
      </c>
      <c r="O17" s="27">
        <v>616922</v>
      </c>
      <c r="P17" s="27">
        <v>555148</v>
      </c>
      <c r="Q17" s="27">
        <v>489632</v>
      </c>
      <c r="R17" s="27">
        <v>663982</v>
      </c>
      <c r="S17" s="27">
        <v>736252</v>
      </c>
      <c r="T17" s="27">
        <v>758835</v>
      </c>
      <c r="U17" s="27">
        <v>707374</v>
      </c>
      <c r="V17" s="17">
        <v>1100905</v>
      </c>
      <c r="W17" s="17">
        <v>1102081</v>
      </c>
      <c r="X17" s="17">
        <v>1103120</v>
      </c>
      <c r="Y17" s="17">
        <v>1101823</v>
      </c>
      <c r="Z17" s="17">
        <v>1104374</v>
      </c>
      <c r="AA17" s="17">
        <v>1103346</v>
      </c>
      <c r="AB17" s="17">
        <v>1104699</v>
      </c>
      <c r="AC17" s="17">
        <v>1101579</v>
      </c>
      <c r="AD17" s="17">
        <v>1100190</v>
      </c>
      <c r="AE17" s="17">
        <v>1097667</v>
      </c>
      <c r="AF17" s="27">
        <v>1091002</v>
      </c>
      <c r="AG17" s="27">
        <v>1094198</v>
      </c>
      <c r="AH17" s="27">
        <v>1094528</v>
      </c>
      <c r="AI17" s="27">
        <v>1094240</v>
      </c>
      <c r="AJ17" s="27">
        <v>1094247</v>
      </c>
      <c r="AK17" s="27">
        <v>1086908</v>
      </c>
      <c r="AL17" s="27">
        <v>1086918</v>
      </c>
      <c r="AM17" s="27">
        <v>1085381</v>
      </c>
      <c r="AN17" s="27">
        <v>1086983</v>
      </c>
      <c r="AO17" s="27">
        <v>1086293</v>
      </c>
      <c r="AP17" s="18"/>
      <c r="AQ17" s="27"/>
    </row>
    <row r="18" spans="1:43" x14ac:dyDescent="0.25">
      <c r="A18" s="15" t="s">
        <v>4</v>
      </c>
      <c r="B18" s="17">
        <v>1225803</v>
      </c>
      <c r="C18" s="17">
        <v>1035139</v>
      </c>
      <c r="D18" s="17">
        <v>1033492</v>
      </c>
      <c r="E18" s="17">
        <v>915264</v>
      </c>
      <c r="F18" s="17">
        <v>1074627</v>
      </c>
      <c r="G18" s="17">
        <v>969432</v>
      </c>
      <c r="H18" s="17">
        <v>869677</v>
      </c>
      <c r="I18" s="17">
        <v>1070151</v>
      </c>
      <c r="J18" s="17">
        <v>663021</v>
      </c>
      <c r="K18" s="17">
        <v>876877</v>
      </c>
      <c r="L18" s="17">
        <v>774019</v>
      </c>
      <c r="M18" s="27">
        <v>965820</v>
      </c>
      <c r="N18" s="27">
        <v>883818</v>
      </c>
      <c r="O18" s="27">
        <v>662576</v>
      </c>
      <c r="P18" s="27">
        <v>599333</v>
      </c>
      <c r="Q18" s="27">
        <v>553876</v>
      </c>
      <c r="R18" s="27">
        <v>846832</v>
      </c>
      <c r="S18" s="27">
        <v>759064</v>
      </c>
      <c r="T18" s="27">
        <v>1017336</v>
      </c>
      <c r="U18" s="27">
        <v>840110</v>
      </c>
      <c r="V18" s="17">
        <v>1234405</v>
      </c>
      <c r="W18" s="17">
        <v>1234799</v>
      </c>
      <c r="X18" s="17">
        <v>1234906</v>
      </c>
      <c r="Y18" s="17">
        <v>1236640</v>
      </c>
      <c r="Z18" s="17">
        <v>1236726</v>
      </c>
      <c r="AA18" s="17">
        <v>1237830</v>
      </c>
      <c r="AB18" s="17">
        <v>1237587</v>
      </c>
      <c r="AC18" s="17">
        <v>1235879</v>
      </c>
      <c r="AD18" s="17">
        <v>1231312</v>
      </c>
      <c r="AE18" s="17">
        <v>1231411</v>
      </c>
      <c r="AF18" s="27">
        <v>1231014</v>
      </c>
      <c r="AG18" s="27">
        <v>1227877</v>
      </c>
      <c r="AH18" s="27">
        <v>1230331</v>
      </c>
      <c r="AI18" s="27">
        <v>1231471</v>
      </c>
      <c r="AJ18" s="27">
        <v>1231266</v>
      </c>
      <c r="AK18" s="27">
        <v>1231235</v>
      </c>
      <c r="AL18" s="27">
        <v>1229915</v>
      </c>
      <c r="AM18" s="27">
        <v>1229727</v>
      </c>
      <c r="AN18" s="27">
        <v>1228574</v>
      </c>
      <c r="AO18" s="27">
        <v>1221552</v>
      </c>
      <c r="AP18" s="18"/>
      <c r="AQ18" s="27"/>
    </row>
    <row r="19" spans="1:43" x14ac:dyDescent="0.25">
      <c r="A19" s="15" t="s">
        <v>5</v>
      </c>
      <c r="B19" s="17">
        <v>558992</v>
      </c>
      <c r="C19" s="17">
        <v>467959</v>
      </c>
      <c r="D19" s="17">
        <v>522517</v>
      </c>
      <c r="E19" s="17">
        <v>436816</v>
      </c>
      <c r="F19" s="17">
        <v>443482</v>
      </c>
      <c r="G19" s="17">
        <v>432185</v>
      </c>
      <c r="H19" s="17">
        <v>351166</v>
      </c>
      <c r="I19" s="17">
        <v>404228</v>
      </c>
      <c r="J19" s="17">
        <v>365628</v>
      </c>
      <c r="K19" s="17">
        <v>471349</v>
      </c>
      <c r="L19" s="17">
        <v>323839</v>
      </c>
      <c r="M19" s="27">
        <v>360003</v>
      </c>
      <c r="N19" s="27">
        <v>297937</v>
      </c>
      <c r="O19" s="27">
        <v>320898</v>
      </c>
      <c r="P19" s="27">
        <v>305240</v>
      </c>
      <c r="Q19" s="27">
        <v>271765</v>
      </c>
      <c r="R19" s="27">
        <v>447116</v>
      </c>
      <c r="S19" s="27">
        <v>361063</v>
      </c>
      <c r="T19" s="27">
        <v>407829</v>
      </c>
      <c r="U19" s="27">
        <v>459947</v>
      </c>
      <c r="V19" s="17">
        <v>633916</v>
      </c>
      <c r="W19" s="17">
        <v>633634</v>
      </c>
      <c r="X19" s="17">
        <v>633410</v>
      </c>
      <c r="Y19" s="17">
        <v>628086</v>
      </c>
      <c r="Z19" s="17">
        <v>633269</v>
      </c>
      <c r="AA19" s="17">
        <v>633690</v>
      </c>
      <c r="AB19" s="17">
        <v>634969</v>
      </c>
      <c r="AC19" s="17">
        <v>638581</v>
      </c>
      <c r="AD19" s="17">
        <v>632462</v>
      </c>
      <c r="AE19" s="17">
        <v>631928</v>
      </c>
      <c r="AF19" s="27">
        <v>631835</v>
      </c>
      <c r="AG19" s="27">
        <v>630531</v>
      </c>
      <c r="AH19" s="27">
        <v>632042</v>
      </c>
      <c r="AI19" s="27">
        <v>630093</v>
      </c>
      <c r="AJ19" s="27">
        <v>629823</v>
      </c>
      <c r="AK19" s="27">
        <v>628855</v>
      </c>
      <c r="AL19" s="27">
        <v>628745</v>
      </c>
      <c r="AM19" s="27">
        <v>627786</v>
      </c>
      <c r="AN19" s="27">
        <v>627077</v>
      </c>
      <c r="AO19" s="27">
        <v>625466</v>
      </c>
      <c r="AP19" s="18"/>
      <c r="AQ19" s="27"/>
    </row>
    <row r="20" spans="1:43" x14ac:dyDescent="0.25">
      <c r="A20" s="15" t="s">
        <v>6</v>
      </c>
      <c r="B20" s="17">
        <v>1533385</v>
      </c>
      <c r="C20" s="17">
        <v>1385750</v>
      </c>
      <c r="D20" s="17">
        <v>1462031</v>
      </c>
      <c r="E20" s="17">
        <v>1124323</v>
      </c>
      <c r="F20" s="17">
        <v>1492519</v>
      </c>
      <c r="G20" s="17">
        <v>1280001</v>
      </c>
      <c r="H20" s="17">
        <v>1170464</v>
      </c>
      <c r="I20" s="17">
        <v>1519870</v>
      </c>
      <c r="J20" s="17">
        <v>1234506</v>
      </c>
      <c r="K20" s="17">
        <v>1318780</v>
      </c>
      <c r="L20" s="17">
        <v>1198354</v>
      </c>
      <c r="M20" s="27">
        <v>1361202</v>
      </c>
      <c r="N20" s="27">
        <v>1283300</v>
      </c>
      <c r="O20" s="27">
        <v>1102083</v>
      </c>
      <c r="P20" s="27">
        <v>1079220</v>
      </c>
      <c r="Q20" s="27">
        <v>781849</v>
      </c>
      <c r="R20" s="27">
        <v>1312068</v>
      </c>
      <c r="S20" s="27">
        <v>1261880</v>
      </c>
      <c r="T20" s="27">
        <v>1345223</v>
      </c>
      <c r="U20" s="27">
        <v>1317266</v>
      </c>
      <c r="V20" s="17">
        <v>1592318</v>
      </c>
      <c r="W20" s="17">
        <v>1598007</v>
      </c>
      <c r="X20" s="17">
        <v>1597646</v>
      </c>
      <c r="Y20" s="17">
        <v>1598281</v>
      </c>
      <c r="Z20" s="17">
        <v>1598024</v>
      </c>
      <c r="AA20" s="17">
        <v>1597809</v>
      </c>
      <c r="AB20" s="17">
        <v>1597557</v>
      </c>
      <c r="AC20" s="17">
        <v>1597166</v>
      </c>
      <c r="AD20" s="17">
        <v>1592120</v>
      </c>
      <c r="AE20" s="17">
        <v>1590391</v>
      </c>
      <c r="AF20" s="27">
        <v>1591063</v>
      </c>
      <c r="AG20" s="27">
        <v>1591055</v>
      </c>
      <c r="AH20" s="27">
        <v>1591863</v>
      </c>
      <c r="AI20" s="27">
        <v>1589689</v>
      </c>
      <c r="AJ20" s="27">
        <v>1589848</v>
      </c>
      <c r="AK20" s="27">
        <v>1587245</v>
      </c>
      <c r="AL20" s="27">
        <v>1586012</v>
      </c>
      <c r="AM20" s="27">
        <v>1584342</v>
      </c>
      <c r="AN20" s="27">
        <v>1584342</v>
      </c>
      <c r="AO20" s="27">
        <v>1582660</v>
      </c>
      <c r="AP20" s="18"/>
      <c r="AQ20" s="27"/>
    </row>
    <row r="21" spans="1:43" ht="4.4000000000000004" customHeight="1" x14ac:dyDescent="0.25">
      <c r="B21" s="17"/>
      <c r="C21" s="17"/>
      <c r="D21" s="17"/>
      <c r="E21" s="17"/>
      <c r="F21" s="17"/>
      <c r="G21" s="17"/>
      <c r="H21" s="17"/>
      <c r="I21" s="17"/>
      <c r="J21" s="17"/>
      <c r="K21" s="17"/>
      <c r="L21" s="17"/>
      <c r="M21" s="27"/>
      <c r="N21" s="27"/>
      <c r="O21" s="27"/>
      <c r="P21" s="27"/>
      <c r="Q21" s="27"/>
      <c r="R21" s="27"/>
      <c r="S21" s="27"/>
      <c r="T21" s="27"/>
      <c r="U21" s="27"/>
      <c r="V21" s="17"/>
      <c r="W21" s="17"/>
      <c r="X21" s="17"/>
      <c r="Y21" s="17"/>
      <c r="Z21" s="17"/>
      <c r="AA21" s="17"/>
      <c r="AB21" s="17"/>
      <c r="AC21" s="17"/>
      <c r="AD21" s="17"/>
      <c r="AE21" s="17"/>
      <c r="AF21" s="27"/>
      <c r="AG21" s="27"/>
      <c r="AH21" s="27"/>
      <c r="AI21" s="27"/>
      <c r="AJ21" s="27"/>
      <c r="AK21" s="27"/>
      <c r="AL21" s="27"/>
      <c r="AM21" s="27"/>
      <c r="AN21" s="27"/>
      <c r="AO21" s="27"/>
      <c r="AP21" s="18"/>
      <c r="AQ21" s="27"/>
    </row>
    <row r="22" spans="1:43" ht="13" x14ac:dyDescent="0.25">
      <c r="A22" s="13" t="s">
        <v>46</v>
      </c>
      <c r="B22" s="19">
        <v>1278645</v>
      </c>
      <c r="C22" s="19">
        <v>1278051</v>
      </c>
      <c r="D22" s="19">
        <v>1179146</v>
      </c>
      <c r="E22" s="19">
        <v>996708</v>
      </c>
      <c r="F22" s="19">
        <v>1250994</v>
      </c>
      <c r="G22" s="19">
        <v>1131975</v>
      </c>
      <c r="H22" s="19">
        <v>1062502</v>
      </c>
      <c r="I22" s="19">
        <v>1147191</v>
      </c>
      <c r="J22" s="19">
        <v>1246079</v>
      </c>
      <c r="K22" s="19">
        <v>1079852</v>
      </c>
      <c r="L22" s="19">
        <v>1043416</v>
      </c>
      <c r="M22" s="26">
        <v>1223808</v>
      </c>
      <c r="N22" s="26">
        <v>1102724</v>
      </c>
      <c r="O22" s="26">
        <v>962720</v>
      </c>
      <c r="P22" s="26">
        <v>1028048</v>
      </c>
      <c r="Q22" s="26">
        <v>879271</v>
      </c>
      <c r="R22" s="26">
        <v>985129</v>
      </c>
      <c r="S22" s="26">
        <v>832558</v>
      </c>
      <c r="T22" s="26">
        <v>1124788</v>
      </c>
      <c r="U22" s="26">
        <v>1004514</v>
      </c>
      <c r="V22" s="19">
        <v>1672005</v>
      </c>
      <c r="W22" s="19">
        <v>1683076</v>
      </c>
      <c r="X22" s="19">
        <v>1683106</v>
      </c>
      <c r="Y22" s="19">
        <v>1688786</v>
      </c>
      <c r="Z22" s="19">
        <v>1689754</v>
      </c>
      <c r="AA22" s="19">
        <v>1689746</v>
      </c>
      <c r="AB22" s="19">
        <v>1682068</v>
      </c>
      <c r="AC22" s="19">
        <v>1673709</v>
      </c>
      <c r="AD22" s="19">
        <v>1676082</v>
      </c>
      <c r="AE22" s="19">
        <v>1677792</v>
      </c>
      <c r="AF22" s="26">
        <v>1685610</v>
      </c>
      <c r="AG22" s="26">
        <v>1710511</v>
      </c>
      <c r="AH22" s="26">
        <v>1716175</v>
      </c>
      <c r="AI22" s="26">
        <v>1711960</v>
      </c>
      <c r="AJ22" s="26">
        <v>1733647</v>
      </c>
      <c r="AK22" s="26">
        <v>1733647</v>
      </c>
      <c r="AL22" s="26">
        <v>1733555</v>
      </c>
      <c r="AM22" s="26">
        <v>1724919</v>
      </c>
      <c r="AN22" s="26">
        <v>1727106</v>
      </c>
      <c r="AO22" s="26">
        <v>1778321</v>
      </c>
      <c r="AP22" s="18"/>
      <c r="AQ22" s="26"/>
    </row>
    <row r="23" spans="1:43" ht="4.4000000000000004" customHeight="1" x14ac:dyDescent="0.25">
      <c r="B23" s="17"/>
      <c r="C23" s="17"/>
      <c r="D23" s="17"/>
      <c r="E23" s="17"/>
      <c r="F23" s="17"/>
      <c r="G23" s="17"/>
      <c r="H23" s="17"/>
      <c r="I23" s="17"/>
      <c r="J23" s="17"/>
      <c r="K23" s="17"/>
      <c r="L23" s="17"/>
      <c r="M23" s="27"/>
      <c r="N23" s="27"/>
      <c r="O23" s="27"/>
      <c r="P23" s="27"/>
      <c r="Q23" s="27"/>
      <c r="R23" s="27"/>
      <c r="S23" s="27"/>
      <c r="T23" s="27"/>
      <c r="U23" s="27"/>
      <c r="V23" s="17"/>
      <c r="W23" s="17"/>
      <c r="X23" s="17"/>
      <c r="Y23" s="17"/>
      <c r="Z23" s="17"/>
      <c r="AA23" s="17"/>
      <c r="AB23" s="17"/>
      <c r="AC23" s="17"/>
      <c r="AD23" s="17"/>
      <c r="AE23" s="17"/>
      <c r="AF23" s="27"/>
      <c r="AG23" s="27"/>
      <c r="AH23" s="27"/>
      <c r="AI23" s="27"/>
      <c r="AJ23" s="27"/>
      <c r="AK23" s="27"/>
      <c r="AL23" s="27"/>
      <c r="AM23" s="27"/>
      <c r="AN23" s="27"/>
      <c r="AO23" s="27"/>
      <c r="AP23" s="18"/>
      <c r="AQ23" s="27"/>
    </row>
    <row r="24" spans="1:43" ht="13" x14ac:dyDescent="0.25">
      <c r="A24" s="13" t="s">
        <v>7</v>
      </c>
      <c r="B24" s="19">
        <f>SUM(B25:B36)</f>
        <v>19891564</v>
      </c>
      <c r="C24" s="19">
        <f t="shared" ref="C24:J24" si="2">SUM(C25:C36)</f>
        <v>17121869</v>
      </c>
      <c r="D24" s="19">
        <f t="shared" si="2"/>
        <v>16836112</v>
      </c>
      <c r="E24" s="19">
        <f t="shared" si="2"/>
        <v>14736874</v>
      </c>
      <c r="F24" s="19">
        <f t="shared" si="2"/>
        <v>16559975</v>
      </c>
      <c r="G24" s="19">
        <f t="shared" si="2"/>
        <v>16332121</v>
      </c>
      <c r="H24" s="19">
        <f t="shared" si="2"/>
        <v>14654318</v>
      </c>
      <c r="I24" s="19">
        <f t="shared" si="2"/>
        <v>15413181</v>
      </c>
      <c r="J24" s="19">
        <f t="shared" si="2"/>
        <v>15271476</v>
      </c>
      <c r="K24" s="19">
        <v>14171346</v>
      </c>
      <c r="L24" s="19">
        <v>15362940</v>
      </c>
      <c r="M24" s="26">
        <v>15905172</v>
      </c>
      <c r="N24" s="26">
        <v>15033208</v>
      </c>
      <c r="O24" s="26">
        <v>9801293</v>
      </c>
      <c r="P24" s="26">
        <v>13146253</v>
      </c>
      <c r="Q24" s="26">
        <v>11584828</v>
      </c>
      <c r="R24" s="26">
        <v>14589849</v>
      </c>
      <c r="S24" s="26">
        <v>13500093</v>
      </c>
      <c r="T24" s="26">
        <v>13819418</v>
      </c>
      <c r="U24" s="26">
        <v>13787626</v>
      </c>
      <c r="V24" s="19">
        <f>SUM(V25:V36)</f>
        <v>20402877</v>
      </c>
      <c r="W24" s="19">
        <f t="shared" ref="W24:AD24" si="3">SUM(W25:W36)</f>
        <v>20379178</v>
      </c>
      <c r="X24" s="19">
        <f t="shared" si="3"/>
        <v>20321799</v>
      </c>
      <c r="Y24" s="19">
        <f t="shared" si="3"/>
        <v>20321660</v>
      </c>
      <c r="Z24" s="19">
        <f t="shared" si="3"/>
        <v>20266304</v>
      </c>
      <c r="AA24" s="19">
        <f t="shared" si="3"/>
        <v>20184403</v>
      </c>
      <c r="AB24" s="19">
        <f t="shared" si="3"/>
        <v>20167321</v>
      </c>
      <c r="AC24" s="19">
        <f t="shared" si="3"/>
        <v>20095381</v>
      </c>
      <c r="AD24" s="19">
        <f t="shared" si="3"/>
        <v>20048325</v>
      </c>
      <c r="AE24" s="19">
        <v>20049439</v>
      </c>
      <c r="AF24" s="26">
        <v>20019497</v>
      </c>
      <c r="AG24" s="26">
        <v>20005661</v>
      </c>
      <c r="AH24" s="26">
        <v>20028225</v>
      </c>
      <c r="AI24" s="26">
        <v>20034468</v>
      </c>
      <c r="AJ24" s="26">
        <v>20015439</v>
      </c>
      <c r="AK24" s="26">
        <v>20008757</v>
      </c>
      <c r="AL24" s="26">
        <v>19983939</v>
      </c>
      <c r="AM24" s="26">
        <v>19996831</v>
      </c>
      <c r="AN24" s="26">
        <v>20016068</v>
      </c>
      <c r="AO24" s="26">
        <v>20016099</v>
      </c>
      <c r="AP24" s="18"/>
      <c r="AQ24" s="26"/>
    </row>
    <row r="25" spans="1:43" x14ac:dyDescent="0.25">
      <c r="A25" s="15" t="s">
        <v>8</v>
      </c>
      <c r="B25" s="17">
        <v>877040</v>
      </c>
      <c r="C25" s="17">
        <v>694424</v>
      </c>
      <c r="D25" s="17">
        <v>687055</v>
      </c>
      <c r="E25" s="17">
        <v>619819</v>
      </c>
      <c r="F25" s="17">
        <v>680648</v>
      </c>
      <c r="G25" s="17">
        <v>661372</v>
      </c>
      <c r="H25" s="17">
        <v>583995</v>
      </c>
      <c r="I25" s="17">
        <v>652510</v>
      </c>
      <c r="J25" s="17">
        <v>665543</v>
      </c>
      <c r="K25" s="17">
        <v>645331</v>
      </c>
      <c r="L25" s="17">
        <v>638025</v>
      </c>
      <c r="M25" s="27">
        <v>676870</v>
      </c>
      <c r="N25" s="27">
        <v>634614</v>
      </c>
      <c r="O25" s="27">
        <v>511093</v>
      </c>
      <c r="P25" s="27">
        <v>554437</v>
      </c>
      <c r="Q25" s="27">
        <v>388904</v>
      </c>
      <c r="R25" s="27">
        <v>549016</v>
      </c>
      <c r="S25" s="27">
        <v>546013</v>
      </c>
      <c r="T25" s="27">
        <v>565517</v>
      </c>
      <c r="U25" s="27">
        <v>501404</v>
      </c>
      <c r="V25" s="17">
        <v>802348</v>
      </c>
      <c r="W25" s="17">
        <v>798661</v>
      </c>
      <c r="X25" s="17">
        <v>798325</v>
      </c>
      <c r="Y25" s="17">
        <v>795785</v>
      </c>
      <c r="Z25" s="17">
        <v>791752</v>
      </c>
      <c r="AA25" s="17">
        <v>791752</v>
      </c>
      <c r="AB25" s="17">
        <v>790067</v>
      </c>
      <c r="AC25" s="17">
        <v>783366</v>
      </c>
      <c r="AD25" s="17">
        <v>779960</v>
      </c>
      <c r="AE25" s="17">
        <v>784615</v>
      </c>
      <c r="AF25" s="27">
        <v>785846</v>
      </c>
      <c r="AG25" s="27">
        <v>785708</v>
      </c>
      <c r="AH25" s="27">
        <v>785193</v>
      </c>
      <c r="AI25" s="27">
        <v>782447</v>
      </c>
      <c r="AJ25" s="27">
        <v>782990</v>
      </c>
      <c r="AK25" s="27">
        <v>781931</v>
      </c>
      <c r="AL25" s="27">
        <v>784361</v>
      </c>
      <c r="AM25" s="27">
        <v>779642</v>
      </c>
      <c r="AN25" s="27">
        <v>779506</v>
      </c>
      <c r="AO25" s="27">
        <v>779592</v>
      </c>
      <c r="AP25" s="18"/>
      <c r="AQ25" s="27"/>
    </row>
    <row r="26" spans="1:43" x14ac:dyDescent="0.25">
      <c r="A26" s="15" t="s">
        <v>9</v>
      </c>
      <c r="B26" s="17">
        <v>898741</v>
      </c>
      <c r="C26" s="17">
        <v>776963</v>
      </c>
      <c r="D26" s="17">
        <v>751795</v>
      </c>
      <c r="E26" s="17">
        <v>681777</v>
      </c>
      <c r="F26" s="17">
        <v>713493</v>
      </c>
      <c r="G26" s="17">
        <v>764417</v>
      </c>
      <c r="H26" s="17">
        <v>739990</v>
      </c>
      <c r="I26" s="17">
        <v>765442</v>
      </c>
      <c r="J26" s="17">
        <v>731586</v>
      </c>
      <c r="K26" s="17">
        <v>718648</v>
      </c>
      <c r="L26" s="17">
        <v>734034</v>
      </c>
      <c r="M26" s="27">
        <v>779036</v>
      </c>
      <c r="N26" s="27">
        <v>722798</v>
      </c>
      <c r="O26" s="27">
        <v>363608</v>
      </c>
      <c r="P26" s="27">
        <v>528576</v>
      </c>
      <c r="Q26" s="27">
        <v>456027</v>
      </c>
      <c r="R26" s="27">
        <v>604694</v>
      </c>
      <c r="S26" s="27">
        <v>586334</v>
      </c>
      <c r="T26" s="27">
        <v>572618</v>
      </c>
      <c r="U26" s="27">
        <v>584617</v>
      </c>
      <c r="V26" s="17">
        <v>963259</v>
      </c>
      <c r="W26" s="17">
        <v>962159</v>
      </c>
      <c r="X26" s="17">
        <v>968729</v>
      </c>
      <c r="Y26" s="17">
        <v>960157</v>
      </c>
      <c r="Z26" s="17">
        <v>961592</v>
      </c>
      <c r="AA26" s="17">
        <v>952245</v>
      </c>
      <c r="AB26" s="17">
        <v>951414</v>
      </c>
      <c r="AC26" s="17">
        <v>948527</v>
      </c>
      <c r="AD26" s="17">
        <v>939682</v>
      </c>
      <c r="AE26" s="17">
        <v>939573</v>
      </c>
      <c r="AF26" s="27">
        <v>935939</v>
      </c>
      <c r="AG26" s="27">
        <v>932816</v>
      </c>
      <c r="AH26" s="27">
        <v>925222</v>
      </c>
      <c r="AI26" s="27">
        <v>939561</v>
      </c>
      <c r="AJ26" s="27">
        <v>937567</v>
      </c>
      <c r="AK26" s="27">
        <v>937507</v>
      </c>
      <c r="AL26" s="27">
        <v>937193</v>
      </c>
      <c r="AM26" s="27">
        <v>935527</v>
      </c>
      <c r="AN26" s="27">
        <v>938779</v>
      </c>
      <c r="AO26" s="27">
        <v>938933</v>
      </c>
      <c r="AP26" s="18"/>
      <c r="AQ26" s="27"/>
    </row>
    <row r="27" spans="1:43" x14ac:dyDescent="0.25">
      <c r="A27" s="15" t="s">
        <v>10</v>
      </c>
      <c r="B27" s="17">
        <v>476433</v>
      </c>
      <c r="C27" s="17">
        <v>440354</v>
      </c>
      <c r="D27" s="17">
        <v>441826</v>
      </c>
      <c r="E27" s="17">
        <v>332499</v>
      </c>
      <c r="F27" s="17">
        <v>419272</v>
      </c>
      <c r="G27" s="17">
        <v>425332</v>
      </c>
      <c r="H27" s="17">
        <v>395754</v>
      </c>
      <c r="I27" s="17">
        <v>405193</v>
      </c>
      <c r="J27" s="17">
        <v>398421</v>
      </c>
      <c r="K27" s="17">
        <v>435433</v>
      </c>
      <c r="L27" s="17">
        <v>423243</v>
      </c>
      <c r="M27" s="27">
        <v>387860</v>
      </c>
      <c r="N27" s="27">
        <v>374951</v>
      </c>
      <c r="O27" s="27">
        <v>248628</v>
      </c>
      <c r="P27" s="27">
        <v>331883</v>
      </c>
      <c r="Q27" s="27">
        <v>272761</v>
      </c>
      <c r="R27" s="27">
        <v>365328</v>
      </c>
      <c r="S27" s="27">
        <v>334118</v>
      </c>
      <c r="T27" s="27">
        <v>344415</v>
      </c>
      <c r="U27" s="27">
        <v>278693</v>
      </c>
      <c r="V27" s="17">
        <v>501685</v>
      </c>
      <c r="W27" s="17">
        <v>501274</v>
      </c>
      <c r="X27" s="17">
        <v>501274</v>
      </c>
      <c r="Y27" s="17">
        <v>501274</v>
      </c>
      <c r="Z27" s="17">
        <v>501263</v>
      </c>
      <c r="AA27" s="17">
        <v>501263</v>
      </c>
      <c r="AB27" s="17">
        <v>499090</v>
      </c>
      <c r="AC27" s="17">
        <v>498653</v>
      </c>
      <c r="AD27" s="17">
        <v>496964</v>
      </c>
      <c r="AE27" s="17">
        <v>496964</v>
      </c>
      <c r="AF27" s="27">
        <v>496085</v>
      </c>
      <c r="AG27" s="27">
        <v>496439</v>
      </c>
      <c r="AH27" s="27">
        <v>496503</v>
      </c>
      <c r="AI27" s="27">
        <v>496503</v>
      </c>
      <c r="AJ27" s="27">
        <v>495525</v>
      </c>
      <c r="AK27" s="27">
        <v>495525</v>
      </c>
      <c r="AL27" s="27">
        <v>494857</v>
      </c>
      <c r="AM27" s="27">
        <v>494857</v>
      </c>
      <c r="AN27" s="27">
        <v>493380</v>
      </c>
      <c r="AO27" s="27">
        <v>493001</v>
      </c>
      <c r="AP27" s="18"/>
      <c r="AQ27" s="27"/>
    </row>
    <row r="28" spans="1:43" x14ac:dyDescent="0.25">
      <c r="A28" s="15" t="s">
        <v>11</v>
      </c>
      <c r="B28" s="17">
        <v>614514</v>
      </c>
      <c r="C28" s="17">
        <v>565260</v>
      </c>
      <c r="D28" s="17">
        <v>569011</v>
      </c>
      <c r="E28" s="17">
        <v>493993</v>
      </c>
      <c r="F28" s="17">
        <v>544103</v>
      </c>
      <c r="G28" s="17">
        <v>560201</v>
      </c>
      <c r="H28" s="17">
        <v>517550</v>
      </c>
      <c r="I28" s="17">
        <v>505315</v>
      </c>
      <c r="J28" s="17">
        <v>503355</v>
      </c>
      <c r="K28" s="17">
        <v>508207</v>
      </c>
      <c r="L28" s="17">
        <v>485124</v>
      </c>
      <c r="M28" s="27">
        <v>515975</v>
      </c>
      <c r="N28" s="27">
        <v>484156</v>
      </c>
      <c r="O28" s="27">
        <v>311313</v>
      </c>
      <c r="P28" s="27">
        <v>384439</v>
      </c>
      <c r="Q28" s="27">
        <v>377225</v>
      </c>
      <c r="R28" s="27">
        <v>444457</v>
      </c>
      <c r="S28" s="16">
        <v>473360</v>
      </c>
      <c r="T28" s="16">
        <v>374470</v>
      </c>
      <c r="U28" s="16">
        <v>379542</v>
      </c>
      <c r="V28" s="17">
        <v>662214</v>
      </c>
      <c r="W28" s="17">
        <v>662214</v>
      </c>
      <c r="X28" s="17">
        <v>652021</v>
      </c>
      <c r="Y28" s="17">
        <v>652057</v>
      </c>
      <c r="Z28" s="17">
        <v>651502</v>
      </c>
      <c r="AA28" s="17">
        <v>634014</v>
      </c>
      <c r="AB28" s="17">
        <v>631768</v>
      </c>
      <c r="AC28" s="17">
        <v>630153</v>
      </c>
      <c r="AD28" s="17">
        <v>637440</v>
      </c>
      <c r="AE28" s="17">
        <v>637049</v>
      </c>
      <c r="AF28" s="27">
        <v>630535</v>
      </c>
      <c r="AG28" s="27">
        <v>621355</v>
      </c>
      <c r="AH28" s="27">
        <v>621180</v>
      </c>
      <c r="AI28" s="27">
        <v>621131</v>
      </c>
      <c r="AJ28" s="27">
        <v>618402</v>
      </c>
      <c r="AK28" s="27">
        <v>617148</v>
      </c>
      <c r="AL28" s="27">
        <v>615317</v>
      </c>
      <c r="AM28" s="27">
        <v>609465</v>
      </c>
      <c r="AN28" s="27">
        <v>604087</v>
      </c>
      <c r="AO28" s="27">
        <v>605886</v>
      </c>
      <c r="AP28" s="18"/>
      <c r="AQ28" s="27"/>
    </row>
    <row r="29" spans="1:43" x14ac:dyDescent="0.25">
      <c r="A29" s="15" t="s">
        <v>12</v>
      </c>
      <c r="B29" s="17">
        <v>1816727</v>
      </c>
      <c r="C29" s="17">
        <v>1599483</v>
      </c>
      <c r="D29" s="17">
        <v>1567521</v>
      </c>
      <c r="E29" s="17">
        <v>1446161</v>
      </c>
      <c r="F29" s="17">
        <v>1535415</v>
      </c>
      <c r="G29" s="17">
        <v>1553708</v>
      </c>
      <c r="H29" s="17">
        <v>1413688</v>
      </c>
      <c r="I29" s="17">
        <v>1484130</v>
      </c>
      <c r="J29" s="17">
        <v>1400924</v>
      </c>
      <c r="K29" s="17">
        <v>1456394</v>
      </c>
      <c r="L29" s="17">
        <v>1532722</v>
      </c>
      <c r="M29" s="27">
        <v>1498680</v>
      </c>
      <c r="N29" s="27">
        <v>1533703</v>
      </c>
      <c r="O29" s="27">
        <v>1195617</v>
      </c>
      <c r="P29" s="27">
        <v>1426273</v>
      </c>
      <c r="Q29" s="27">
        <v>1151019</v>
      </c>
      <c r="R29" s="27">
        <v>1474315</v>
      </c>
      <c r="S29" s="27">
        <v>1387339</v>
      </c>
      <c r="T29" s="27">
        <v>1292097</v>
      </c>
      <c r="U29" s="27">
        <v>1477076</v>
      </c>
      <c r="V29" s="17">
        <v>1806405</v>
      </c>
      <c r="W29" s="17">
        <v>1803856</v>
      </c>
      <c r="X29" s="17">
        <v>1798380</v>
      </c>
      <c r="Y29" s="17">
        <v>1798509</v>
      </c>
      <c r="Z29" s="17">
        <v>1793066</v>
      </c>
      <c r="AA29" s="17">
        <v>1789067</v>
      </c>
      <c r="AB29" s="17">
        <v>1783974</v>
      </c>
      <c r="AC29" s="17">
        <v>1783730</v>
      </c>
      <c r="AD29" s="17">
        <v>1781068</v>
      </c>
      <c r="AE29" s="17">
        <v>1776843</v>
      </c>
      <c r="AF29" s="27">
        <v>1774121</v>
      </c>
      <c r="AG29" s="27">
        <v>1774726</v>
      </c>
      <c r="AH29" s="27">
        <v>1775059</v>
      </c>
      <c r="AI29" s="27">
        <v>1772488</v>
      </c>
      <c r="AJ29" s="27">
        <v>1772488</v>
      </c>
      <c r="AK29" s="27">
        <v>1770762</v>
      </c>
      <c r="AL29" s="27">
        <v>1770762</v>
      </c>
      <c r="AM29" s="27">
        <v>1771279</v>
      </c>
      <c r="AN29" s="27">
        <v>1769057</v>
      </c>
      <c r="AO29" s="27">
        <v>1768375</v>
      </c>
      <c r="AP29" s="18"/>
      <c r="AQ29" s="27"/>
    </row>
    <row r="30" spans="1:43" x14ac:dyDescent="0.25">
      <c r="A30" s="15" t="s">
        <v>13</v>
      </c>
      <c r="B30" s="17">
        <v>1101831</v>
      </c>
      <c r="C30" s="17">
        <v>824714</v>
      </c>
      <c r="D30" s="17">
        <v>803805</v>
      </c>
      <c r="E30" s="17">
        <v>833327</v>
      </c>
      <c r="F30" s="17">
        <v>927465</v>
      </c>
      <c r="G30" s="17">
        <v>882265</v>
      </c>
      <c r="H30" s="17">
        <v>843461</v>
      </c>
      <c r="I30" s="17">
        <v>852524</v>
      </c>
      <c r="J30" s="17">
        <v>868248</v>
      </c>
      <c r="K30" s="17">
        <v>888795</v>
      </c>
      <c r="L30" s="17">
        <v>860123</v>
      </c>
      <c r="M30" s="27">
        <v>909222</v>
      </c>
      <c r="N30" s="27">
        <v>805479</v>
      </c>
      <c r="O30" s="27">
        <v>463867</v>
      </c>
      <c r="P30" s="27">
        <v>703915</v>
      </c>
      <c r="Q30" s="27">
        <v>660828</v>
      </c>
      <c r="R30" s="27">
        <v>879890</v>
      </c>
      <c r="S30" s="16">
        <v>846944</v>
      </c>
      <c r="T30" s="16">
        <v>784862</v>
      </c>
      <c r="U30" s="16">
        <v>737687</v>
      </c>
      <c r="V30" s="17">
        <v>1050462</v>
      </c>
      <c r="W30" s="17">
        <v>1045807</v>
      </c>
      <c r="X30" s="17">
        <v>1044770</v>
      </c>
      <c r="Y30" s="17">
        <v>1045537</v>
      </c>
      <c r="Z30" s="17">
        <v>1040402</v>
      </c>
      <c r="AA30" s="17">
        <v>1042495</v>
      </c>
      <c r="AB30" s="17">
        <v>1041995</v>
      </c>
      <c r="AC30" s="17">
        <v>1038808</v>
      </c>
      <c r="AD30" s="17">
        <v>1044798</v>
      </c>
      <c r="AE30" s="17">
        <v>1044461</v>
      </c>
      <c r="AF30" s="27">
        <v>1042111</v>
      </c>
      <c r="AG30" s="27">
        <v>1040111</v>
      </c>
      <c r="AH30" s="27">
        <v>1041761</v>
      </c>
      <c r="AI30" s="27">
        <v>1112202</v>
      </c>
      <c r="AJ30" s="27">
        <v>1114202</v>
      </c>
      <c r="AK30" s="27">
        <v>1111183</v>
      </c>
      <c r="AL30" s="27">
        <v>1110102</v>
      </c>
      <c r="AM30" s="27">
        <v>1110103</v>
      </c>
      <c r="AN30" s="27">
        <v>1113704</v>
      </c>
      <c r="AO30" s="27">
        <v>1071097</v>
      </c>
      <c r="AP30" s="18"/>
      <c r="AQ30" s="27"/>
    </row>
    <row r="31" spans="1:43" x14ac:dyDescent="0.25">
      <c r="A31" s="15" t="s">
        <v>14</v>
      </c>
      <c r="B31" s="17">
        <v>2658685</v>
      </c>
      <c r="C31" s="17">
        <v>2282999</v>
      </c>
      <c r="D31" s="17">
        <v>2287906</v>
      </c>
      <c r="E31" s="17">
        <v>2172570</v>
      </c>
      <c r="F31" s="17">
        <v>2102677</v>
      </c>
      <c r="G31" s="17">
        <v>2217488</v>
      </c>
      <c r="H31" s="17">
        <v>2039490</v>
      </c>
      <c r="I31" s="17">
        <v>2199190</v>
      </c>
      <c r="J31" s="17">
        <v>2071201</v>
      </c>
      <c r="K31" s="17">
        <v>1664706</v>
      </c>
      <c r="L31" s="17">
        <v>2117471</v>
      </c>
      <c r="M31" s="27">
        <v>2109679</v>
      </c>
      <c r="N31" s="27">
        <v>2011113</v>
      </c>
      <c r="O31" s="27">
        <v>1305163</v>
      </c>
      <c r="P31" s="27">
        <v>1953882</v>
      </c>
      <c r="Q31" s="27">
        <v>1607115</v>
      </c>
      <c r="R31" s="27">
        <v>2011921</v>
      </c>
      <c r="S31" s="27">
        <v>1879215</v>
      </c>
      <c r="T31" s="27">
        <v>1841939</v>
      </c>
      <c r="U31" s="27">
        <v>1923101</v>
      </c>
      <c r="V31" s="17">
        <v>2648108</v>
      </c>
      <c r="W31" s="17">
        <v>2644523</v>
      </c>
      <c r="X31" s="17">
        <v>2635922</v>
      </c>
      <c r="Y31" s="17">
        <v>2640070</v>
      </c>
      <c r="Z31" s="17">
        <v>2633465</v>
      </c>
      <c r="AA31" s="17">
        <v>2593429</v>
      </c>
      <c r="AB31" s="17">
        <v>2596983</v>
      </c>
      <c r="AC31" s="17">
        <v>2584792</v>
      </c>
      <c r="AD31" s="17">
        <v>2573488</v>
      </c>
      <c r="AE31" s="17">
        <v>2562320</v>
      </c>
      <c r="AF31" s="27">
        <v>2551105</v>
      </c>
      <c r="AG31" s="27">
        <v>2548465</v>
      </c>
      <c r="AH31" s="27">
        <v>2555137</v>
      </c>
      <c r="AI31" s="27">
        <v>2554121</v>
      </c>
      <c r="AJ31" s="27">
        <v>2552379</v>
      </c>
      <c r="AK31" s="27">
        <v>2549876</v>
      </c>
      <c r="AL31" s="27">
        <v>2526835</v>
      </c>
      <c r="AM31" s="27">
        <v>2521224</v>
      </c>
      <c r="AN31" s="27">
        <v>2520480</v>
      </c>
      <c r="AO31" s="27">
        <v>2529636</v>
      </c>
      <c r="AP31" s="18"/>
      <c r="AQ31" s="27"/>
    </row>
    <row r="32" spans="1:43" x14ac:dyDescent="0.25">
      <c r="A32" s="15" t="s">
        <v>15</v>
      </c>
      <c r="B32" s="17">
        <v>6023684</v>
      </c>
      <c r="C32" s="17">
        <v>5104489</v>
      </c>
      <c r="D32" s="17">
        <v>5003396</v>
      </c>
      <c r="E32" s="17">
        <v>4247109</v>
      </c>
      <c r="F32" s="17">
        <v>4998060</v>
      </c>
      <c r="G32" s="17">
        <v>4628306</v>
      </c>
      <c r="H32" s="17">
        <v>3991920</v>
      </c>
      <c r="I32" s="17">
        <v>4367164</v>
      </c>
      <c r="J32" s="17">
        <v>4305856</v>
      </c>
      <c r="K32" s="17">
        <v>3727525</v>
      </c>
      <c r="L32" s="17">
        <v>4392363</v>
      </c>
      <c r="M32" s="27">
        <v>4626767</v>
      </c>
      <c r="N32" s="27">
        <v>4420646</v>
      </c>
      <c r="O32" s="27">
        <v>3436633</v>
      </c>
      <c r="P32" s="27">
        <v>3999196</v>
      </c>
      <c r="Q32" s="27">
        <v>3232824</v>
      </c>
      <c r="R32" s="27">
        <v>4146977</v>
      </c>
      <c r="S32" s="27">
        <v>3669800</v>
      </c>
      <c r="T32" s="27">
        <v>3985315</v>
      </c>
      <c r="U32" s="27">
        <v>3931140</v>
      </c>
      <c r="V32" s="17">
        <v>6201416</v>
      </c>
      <c r="W32" s="17">
        <v>6198518</v>
      </c>
      <c r="X32" s="17">
        <v>6179279</v>
      </c>
      <c r="Y32" s="17">
        <v>6189350</v>
      </c>
      <c r="Z32" s="17">
        <v>6147042</v>
      </c>
      <c r="AA32" s="17">
        <v>6131294</v>
      </c>
      <c r="AB32" s="17">
        <v>6124669</v>
      </c>
      <c r="AC32" s="17">
        <v>6087815</v>
      </c>
      <c r="AD32" s="17">
        <v>6064352</v>
      </c>
      <c r="AE32" s="17">
        <v>6058681</v>
      </c>
      <c r="AF32" s="27">
        <v>6047571</v>
      </c>
      <c r="AG32" s="27">
        <v>6027848</v>
      </c>
      <c r="AH32" s="27">
        <v>6029045</v>
      </c>
      <c r="AI32" s="27">
        <v>6042198</v>
      </c>
      <c r="AJ32" s="27">
        <v>6038360</v>
      </c>
      <c r="AK32" s="27">
        <v>6034443</v>
      </c>
      <c r="AL32" s="27">
        <v>6024708</v>
      </c>
      <c r="AM32" s="27">
        <v>6008688</v>
      </c>
      <c r="AN32" s="27">
        <v>6020115</v>
      </c>
      <c r="AO32" s="27">
        <v>6022084</v>
      </c>
      <c r="AP32" s="18"/>
      <c r="AQ32" s="27"/>
    </row>
    <row r="33" spans="1:43" x14ac:dyDescent="0.25">
      <c r="A33" s="15" t="s">
        <v>16</v>
      </c>
      <c r="B33" s="17">
        <v>2400134</v>
      </c>
      <c r="C33" s="17">
        <v>2199160</v>
      </c>
      <c r="D33" s="17">
        <v>2082976</v>
      </c>
      <c r="E33" s="17">
        <v>1552504</v>
      </c>
      <c r="F33" s="17">
        <v>2105539</v>
      </c>
      <c r="G33" s="17">
        <v>2049731</v>
      </c>
      <c r="H33" s="17">
        <v>1763253</v>
      </c>
      <c r="I33" s="17">
        <v>1709370</v>
      </c>
      <c r="J33" s="17">
        <v>1769910</v>
      </c>
      <c r="K33" s="17">
        <v>1843944</v>
      </c>
      <c r="L33" s="17">
        <v>1771663</v>
      </c>
      <c r="M33" s="27">
        <v>1907920</v>
      </c>
      <c r="N33" s="27">
        <v>1769487</v>
      </c>
      <c r="O33" s="27">
        <v>306462</v>
      </c>
      <c r="P33" s="27">
        <v>1177618</v>
      </c>
      <c r="Q33" s="27">
        <v>1499864</v>
      </c>
      <c r="R33" s="27">
        <v>1838207</v>
      </c>
      <c r="S33" s="16">
        <v>1567465</v>
      </c>
      <c r="T33" s="16">
        <v>1852363</v>
      </c>
      <c r="U33" s="16">
        <v>1746274</v>
      </c>
      <c r="V33" s="17">
        <v>2684188</v>
      </c>
      <c r="W33" s="17">
        <v>2678966</v>
      </c>
      <c r="X33" s="17">
        <v>2654499</v>
      </c>
      <c r="Y33" s="17">
        <v>2653008</v>
      </c>
      <c r="Z33" s="17">
        <v>2660641</v>
      </c>
      <c r="AA33" s="17">
        <v>2660006</v>
      </c>
      <c r="AB33" s="17">
        <v>2660003</v>
      </c>
      <c r="AC33" s="17">
        <v>2656018</v>
      </c>
      <c r="AD33" s="17">
        <v>2649840</v>
      </c>
      <c r="AE33" s="17">
        <v>2670223</v>
      </c>
      <c r="AF33" s="27">
        <v>2675343</v>
      </c>
      <c r="AG33" s="27">
        <v>2686605</v>
      </c>
      <c r="AH33" s="27">
        <v>2695793</v>
      </c>
      <c r="AI33" s="27">
        <v>2681307</v>
      </c>
      <c r="AJ33" s="27">
        <v>2676541</v>
      </c>
      <c r="AK33" s="27">
        <v>2684551</v>
      </c>
      <c r="AL33" s="27">
        <v>2684478</v>
      </c>
      <c r="AM33" s="27">
        <v>2676853</v>
      </c>
      <c r="AN33" s="27">
        <v>2675093</v>
      </c>
      <c r="AO33" s="27">
        <v>2720476</v>
      </c>
      <c r="AP33" s="18"/>
      <c r="AQ33" s="27"/>
    </row>
    <row r="34" spans="1:43" x14ac:dyDescent="0.25">
      <c r="A34" s="15" t="s">
        <v>17</v>
      </c>
      <c r="B34" s="17">
        <v>1131501</v>
      </c>
      <c r="C34" s="17">
        <v>944027</v>
      </c>
      <c r="D34" s="17">
        <v>949136</v>
      </c>
      <c r="E34" s="17">
        <v>879706</v>
      </c>
      <c r="F34" s="17">
        <v>944253</v>
      </c>
      <c r="G34" s="17">
        <v>948351</v>
      </c>
      <c r="H34" s="17">
        <v>827145</v>
      </c>
      <c r="I34" s="17">
        <v>929482</v>
      </c>
      <c r="J34" s="17">
        <v>1016229</v>
      </c>
      <c r="K34" s="17">
        <v>833238</v>
      </c>
      <c r="L34" s="17">
        <v>864765</v>
      </c>
      <c r="M34" s="27">
        <v>939095</v>
      </c>
      <c r="N34" s="27">
        <v>875870</v>
      </c>
      <c r="O34" s="27">
        <v>718521</v>
      </c>
      <c r="P34" s="27">
        <v>822420</v>
      </c>
      <c r="Q34" s="27">
        <v>701506</v>
      </c>
      <c r="R34" s="27">
        <v>888741</v>
      </c>
      <c r="S34" s="16">
        <v>758728</v>
      </c>
      <c r="T34" s="16">
        <v>785667</v>
      </c>
      <c r="U34" s="16">
        <v>847127</v>
      </c>
      <c r="V34" s="17">
        <v>1120455</v>
      </c>
      <c r="W34" s="17">
        <v>1120455</v>
      </c>
      <c r="X34" s="17">
        <v>1121223</v>
      </c>
      <c r="Y34" s="17">
        <v>1119260</v>
      </c>
      <c r="Z34" s="17">
        <v>1121524</v>
      </c>
      <c r="AA34" s="17">
        <v>1120346</v>
      </c>
      <c r="AB34" s="17">
        <v>1121527</v>
      </c>
      <c r="AC34" s="17">
        <v>1118632</v>
      </c>
      <c r="AD34" s="17">
        <v>1118281</v>
      </c>
      <c r="AE34" s="17">
        <v>1117279</v>
      </c>
      <c r="AF34" s="27">
        <v>1117933</v>
      </c>
      <c r="AG34" s="27">
        <v>1118130</v>
      </c>
      <c r="AH34" s="27">
        <v>1117980</v>
      </c>
      <c r="AI34" s="27">
        <v>1117980</v>
      </c>
      <c r="AJ34" s="27">
        <v>1113798</v>
      </c>
      <c r="AK34" s="27">
        <v>1112662</v>
      </c>
      <c r="AL34" s="27">
        <v>1125484</v>
      </c>
      <c r="AM34" s="27">
        <v>1125336</v>
      </c>
      <c r="AN34" s="27">
        <v>1125430</v>
      </c>
      <c r="AO34" s="27">
        <v>1109157</v>
      </c>
      <c r="AP34" s="18"/>
      <c r="AQ34" s="27"/>
    </row>
    <row r="35" spans="1:43" x14ac:dyDescent="0.25">
      <c r="A35" s="15" t="s">
        <v>18</v>
      </c>
      <c r="B35" s="17">
        <v>1259590</v>
      </c>
      <c r="C35" s="17">
        <v>1178179</v>
      </c>
      <c r="D35" s="17">
        <v>1159709</v>
      </c>
      <c r="E35" s="17">
        <v>1059671</v>
      </c>
      <c r="F35" s="17">
        <v>1146417</v>
      </c>
      <c r="G35" s="17">
        <v>1123710</v>
      </c>
      <c r="H35" s="17">
        <v>1067305</v>
      </c>
      <c r="I35" s="17">
        <v>1100848</v>
      </c>
      <c r="J35" s="17">
        <v>1125732</v>
      </c>
      <c r="K35" s="17">
        <v>1064682</v>
      </c>
      <c r="L35" s="17">
        <v>1121206</v>
      </c>
      <c r="M35" s="27">
        <v>1150005</v>
      </c>
      <c r="N35" s="27">
        <v>1001632</v>
      </c>
      <c r="O35" s="27">
        <v>735373</v>
      </c>
      <c r="P35" s="27">
        <v>986731</v>
      </c>
      <c r="Q35" s="27">
        <v>906695</v>
      </c>
      <c r="R35" s="27">
        <v>968564</v>
      </c>
      <c r="S35" s="27">
        <v>1052771</v>
      </c>
      <c r="T35" s="27">
        <v>997578</v>
      </c>
      <c r="U35" s="27">
        <v>979838</v>
      </c>
      <c r="V35" s="17">
        <v>1350895</v>
      </c>
      <c r="W35" s="17">
        <v>1351295</v>
      </c>
      <c r="X35" s="17">
        <v>1360576</v>
      </c>
      <c r="Y35" s="17">
        <v>1360576</v>
      </c>
      <c r="Z35" s="17">
        <v>1359863</v>
      </c>
      <c r="AA35" s="17">
        <v>1368982</v>
      </c>
      <c r="AB35" s="17">
        <v>1366821</v>
      </c>
      <c r="AC35" s="17">
        <v>1365877</v>
      </c>
      <c r="AD35" s="17">
        <v>1363766</v>
      </c>
      <c r="AE35" s="17">
        <v>1362947</v>
      </c>
      <c r="AF35" s="27">
        <v>1364022</v>
      </c>
      <c r="AG35" s="27">
        <v>1374165</v>
      </c>
      <c r="AH35" s="27">
        <v>1391204</v>
      </c>
      <c r="AI35" s="27">
        <v>1391793</v>
      </c>
      <c r="AJ35" s="27">
        <v>1390941</v>
      </c>
      <c r="AK35" s="27">
        <v>1391569</v>
      </c>
      <c r="AL35" s="27">
        <v>1390624</v>
      </c>
      <c r="AM35" s="27">
        <v>1443822</v>
      </c>
      <c r="AN35" s="27">
        <v>1456402</v>
      </c>
      <c r="AO35" s="27">
        <v>1456563</v>
      </c>
      <c r="AP35" s="18"/>
      <c r="AQ35" s="27"/>
    </row>
    <row r="36" spans="1:43" x14ac:dyDescent="0.25">
      <c r="A36" s="15" t="s">
        <v>19</v>
      </c>
      <c r="B36" s="17">
        <v>632684</v>
      </c>
      <c r="C36" s="17">
        <v>511817</v>
      </c>
      <c r="D36" s="17">
        <v>531976</v>
      </c>
      <c r="E36" s="17">
        <v>417738</v>
      </c>
      <c r="F36" s="17">
        <v>442633</v>
      </c>
      <c r="G36" s="17">
        <v>517240</v>
      </c>
      <c r="H36" s="17">
        <v>470767</v>
      </c>
      <c r="I36" s="17">
        <v>442013</v>
      </c>
      <c r="J36" s="17">
        <v>414471</v>
      </c>
      <c r="K36" s="17">
        <v>384443</v>
      </c>
      <c r="L36" s="17">
        <v>422201</v>
      </c>
      <c r="M36" s="27">
        <v>404063</v>
      </c>
      <c r="N36" s="27">
        <v>398759</v>
      </c>
      <c r="O36" s="27">
        <v>205015</v>
      </c>
      <c r="P36" s="27">
        <v>276883</v>
      </c>
      <c r="Q36" s="27">
        <v>330060</v>
      </c>
      <c r="R36" s="27">
        <v>417739</v>
      </c>
      <c r="S36" s="27">
        <v>398006</v>
      </c>
      <c r="T36" s="27">
        <v>422577</v>
      </c>
      <c r="U36" s="27">
        <v>401127</v>
      </c>
      <c r="V36" s="17">
        <v>611442</v>
      </c>
      <c r="W36" s="17">
        <v>611450</v>
      </c>
      <c r="X36" s="17">
        <v>606801</v>
      </c>
      <c r="Y36" s="17">
        <v>606077</v>
      </c>
      <c r="Z36" s="17">
        <v>604192</v>
      </c>
      <c r="AA36" s="17">
        <v>599510</v>
      </c>
      <c r="AB36" s="17">
        <v>599010</v>
      </c>
      <c r="AC36" s="17">
        <v>599010</v>
      </c>
      <c r="AD36" s="17">
        <v>598686</v>
      </c>
      <c r="AE36" s="17">
        <v>598484</v>
      </c>
      <c r="AF36" s="27">
        <v>598886</v>
      </c>
      <c r="AG36" s="27">
        <v>599293</v>
      </c>
      <c r="AH36" s="27">
        <v>594148</v>
      </c>
      <c r="AI36" s="27">
        <v>522737</v>
      </c>
      <c r="AJ36" s="27">
        <v>522246</v>
      </c>
      <c r="AK36" s="27">
        <v>521600</v>
      </c>
      <c r="AL36" s="27">
        <v>519218</v>
      </c>
      <c r="AM36" s="27">
        <v>520035</v>
      </c>
      <c r="AN36" s="27">
        <v>520035</v>
      </c>
      <c r="AO36" s="27">
        <v>521299</v>
      </c>
      <c r="AP36" s="18"/>
      <c r="AQ36" s="27"/>
    </row>
    <row r="37" spans="1:43" ht="4.4000000000000004" customHeight="1" x14ac:dyDescent="0.25">
      <c r="B37" s="17"/>
      <c r="C37" s="17"/>
      <c r="D37" s="17"/>
      <c r="E37" s="17"/>
      <c r="F37" s="17"/>
      <c r="G37" s="17"/>
      <c r="H37" s="17"/>
      <c r="I37" s="17"/>
      <c r="J37" s="17"/>
      <c r="K37" s="17"/>
      <c r="L37" s="17"/>
      <c r="M37" s="27"/>
      <c r="N37" s="27"/>
      <c r="O37" s="27"/>
      <c r="P37" s="27"/>
      <c r="Q37" s="27"/>
      <c r="R37" s="27"/>
      <c r="S37" s="27"/>
      <c r="T37" s="27"/>
      <c r="U37" s="27"/>
      <c r="V37" s="17"/>
      <c r="W37" s="17"/>
      <c r="X37" s="17"/>
      <c r="Y37" s="17"/>
      <c r="Z37" s="17"/>
      <c r="AA37" s="17"/>
      <c r="AB37" s="17"/>
      <c r="AC37" s="17"/>
      <c r="AD37" s="17"/>
      <c r="AE37" s="17"/>
      <c r="AF37" s="27"/>
      <c r="AG37" s="27"/>
      <c r="AH37" s="27"/>
      <c r="AI37" s="27"/>
      <c r="AJ37" s="27"/>
      <c r="AK37" s="27"/>
      <c r="AL37" s="27"/>
      <c r="AM37" s="27"/>
      <c r="AN37" s="27"/>
      <c r="AO37" s="27"/>
      <c r="AP37" s="18"/>
      <c r="AQ37" s="27"/>
    </row>
    <row r="38" spans="1:43" ht="13" x14ac:dyDescent="0.25">
      <c r="A38" s="13" t="s">
        <v>20</v>
      </c>
      <c r="B38" s="19">
        <f>SUM(B39:B48)</f>
        <v>8460231</v>
      </c>
      <c r="C38" s="19">
        <f>SUM(C39:C48)</f>
        <v>8274395</v>
      </c>
      <c r="D38" s="19">
        <f t="shared" ref="D38:J38" si="4">SUM(D39:D48)</f>
        <v>7566957</v>
      </c>
      <c r="E38" s="19">
        <f t="shared" si="4"/>
        <v>7048013</v>
      </c>
      <c r="F38" s="19">
        <f t="shared" si="4"/>
        <v>7677582</v>
      </c>
      <c r="G38" s="19">
        <f t="shared" si="4"/>
        <v>4566826</v>
      </c>
      <c r="H38" s="19">
        <f t="shared" si="4"/>
        <v>5519979</v>
      </c>
      <c r="I38" s="19">
        <f t="shared" si="4"/>
        <v>7274942</v>
      </c>
      <c r="J38" s="19">
        <f t="shared" si="4"/>
        <v>6985201</v>
      </c>
      <c r="K38" s="19">
        <v>7182412</v>
      </c>
      <c r="L38" s="19">
        <v>6516969</v>
      </c>
      <c r="M38" s="26">
        <v>7002919</v>
      </c>
      <c r="N38" s="26">
        <v>6311853</v>
      </c>
      <c r="O38" s="26">
        <v>5318545</v>
      </c>
      <c r="P38" s="26">
        <v>5327548</v>
      </c>
      <c r="Q38" s="26">
        <v>4641167</v>
      </c>
      <c r="R38" s="26">
        <v>6607385</v>
      </c>
      <c r="S38" s="26">
        <v>6052440</v>
      </c>
      <c r="T38" s="26">
        <v>6185127</v>
      </c>
      <c r="U38" s="26">
        <v>5777233</v>
      </c>
      <c r="V38" s="19">
        <f>SUM(V39:V48)</f>
        <v>8285497</v>
      </c>
      <c r="W38" s="19">
        <f t="shared" ref="W38:AD38" si="5">SUM(W39:W48)</f>
        <v>8294289</v>
      </c>
      <c r="X38" s="19">
        <f t="shared" si="5"/>
        <v>8262822</v>
      </c>
      <c r="Y38" s="19">
        <f t="shared" si="5"/>
        <v>8258042</v>
      </c>
      <c r="Z38" s="19">
        <f t="shared" si="5"/>
        <v>8243118</v>
      </c>
      <c r="AA38" s="19">
        <f t="shared" si="5"/>
        <v>8254911</v>
      </c>
      <c r="AB38" s="19">
        <f t="shared" si="5"/>
        <v>8230139</v>
      </c>
      <c r="AC38" s="19">
        <f t="shared" si="5"/>
        <v>8198044</v>
      </c>
      <c r="AD38" s="19">
        <f t="shared" si="5"/>
        <v>8194924</v>
      </c>
      <c r="AE38" s="19">
        <v>8165749</v>
      </c>
      <c r="AF38" s="26">
        <v>8135534</v>
      </c>
      <c r="AG38" s="26">
        <v>8099202</v>
      </c>
      <c r="AH38" s="26">
        <v>8087454</v>
      </c>
      <c r="AI38" s="26">
        <v>8074793</v>
      </c>
      <c r="AJ38" s="26">
        <v>8065451</v>
      </c>
      <c r="AK38" s="26">
        <v>8058465</v>
      </c>
      <c r="AL38" s="26">
        <v>8063582</v>
      </c>
      <c r="AM38" s="26">
        <v>8061109</v>
      </c>
      <c r="AN38" s="26">
        <v>8049064</v>
      </c>
      <c r="AO38" s="26">
        <v>8045986</v>
      </c>
      <c r="AP38" s="18"/>
      <c r="AQ38" s="26"/>
    </row>
    <row r="39" spans="1:43" x14ac:dyDescent="0.25">
      <c r="A39" s="43" t="s">
        <v>47</v>
      </c>
      <c r="B39" s="17">
        <v>165026</v>
      </c>
      <c r="C39" s="17">
        <v>164751</v>
      </c>
      <c r="D39" s="17">
        <v>153328</v>
      </c>
      <c r="E39" s="17">
        <v>140513</v>
      </c>
      <c r="F39" s="17">
        <v>155007</v>
      </c>
      <c r="G39" s="17">
        <v>127671</v>
      </c>
      <c r="H39" s="17">
        <v>127056</v>
      </c>
      <c r="I39" s="17">
        <v>159605</v>
      </c>
      <c r="J39" s="17">
        <v>140039</v>
      </c>
      <c r="K39" s="17">
        <v>168827</v>
      </c>
      <c r="L39" s="17">
        <v>147873</v>
      </c>
      <c r="M39" s="27">
        <v>131808</v>
      </c>
      <c r="N39" s="27">
        <v>128081</v>
      </c>
      <c r="O39" s="27">
        <v>121798</v>
      </c>
      <c r="P39" s="27">
        <v>136388</v>
      </c>
      <c r="Q39" s="27">
        <v>116911</v>
      </c>
      <c r="R39" s="27">
        <v>154010</v>
      </c>
      <c r="S39" s="27">
        <v>146509</v>
      </c>
      <c r="T39" s="27">
        <v>128236</v>
      </c>
      <c r="U39" s="27">
        <v>149086</v>
      </c>
      <c r="V39" s="17">
        <v>156401</v>
      </c>
      <c r="W39" s="17">
        <v>158071</v>
      </c>
      <c r="X39" s="17">
        <v>158071</v>
      </c>
      <c r="Y39" s="17">
        <v>158071</v>
      </c>
      <c r="Z39" s="17">
        <v>158199</v>
      </c>
      <c r="AA39" s="17">
        <v>160144</v>
      </c>
      <c r="AB39" s="17">
        <v>161716</v>
      </c>
      <c r="AC39" s="17">
        <v>161279</v>
      </c>
      <c r="AD39" s="17">
        <v>162699</v>
      </c>
      <c r="AE39" s="17">
        <v>162704</v>
      </c>
      <c r="AF39" s="27">
        <v>162827</v>
      </c>
      <c r="AG39" s="27">
        <v>162827</v>
      </c>
      <c r="AH39" s="27">
        <v>163038</v>
      </c>
      <c r="AI39" s="27">
        <v>162950</v>
      </c>
      <c r="AJ39" s="27">
        <v>162650</v>
      </c>
      <c r="AK39" s="27">
        <v>162650</v>
      </c>
      <c r="AL39" s="27">
        <v>162872</v>
      </c>
      <c r="AM39" s="27">
        <v>162872</v>
      </c>
      <c r="AN39" s="27">
        <v>162872</v>
      </c>
      <c r="AO39" s="27">
        <v>162876</v>
      </c>
      <c r="AP39" s="18"/>
      <c r="AQ39" s="27"/>
    </row>
    <row r="40" spans="1:43" x14ac:dyDescent="0.25">
      <c r="A40" s="15" t="s">
        <v>21</v>
      </c>
      <c r="B40" s="17">
        <v>1263301</v>
      </c>
      <c r="C40" s="17">
        <v>1197152</v>
      </c>
      <c r="D40" s="17">
        <v>1111364</v>
      </c>
      <c r="E40" s="17">
        <v>1004386</v>
      </c>
      <c r="F40" s="17">
        <v>1107650</v>
      </c>
      <c r="G40" s="17">
        <v>298965</v>
      </c>
      <c r="H40" s="17">
        <v>574707</v>
      </c>
      <c r="I40" s="17">
        <v>1027623</v>
      </c>
      <c r="J40" s="17">
        <v>906212</v>
      </c>
      <c r="K40" s="17">
        <v>906319</v>
      </c>
      <c r="L40" s="17">
        <v>668631</v>
      </c>
      <c r="M40" s="27">
        <v>872200</v>
      </c>
      <c r="N40" s="27">
        <v>743420</v>
      </c>
      <c r="O40" s="27">
        <v>623942</v>
      </c>
      <c r="P40" s="27">
        <v>638323</v>
      </c>
      <c r="Q40" s="27">
        <v>531711</v>
      </c>
      <c r="R40" s="27">
        <v>813192</v>
      </c>
      <c r="S40" s="27">
        <v>818609</v>
      </c>
      <c r="T40" s="27">
        <v>823128</v>
      </c>
      <c r="U40" s="27">
        <v>768595</v>
      </c>
      <c r="V40" s="17">
        <v>1213486</v>
      </c>
      <c r="W40" s="17">
        <v>1217146</v>
      </c>
      <c r="X40" s="17">
        <v>1210609</v>
      </c>
      <c r="Y40" s="17">
        <v>1213073</v>
      </c>
      <c r="Z40" s="17">
        <v>1210577</v>
      </c>
      <c r="AA40" s="17">
        <v>1209798</v>
      </c>
      <c r="AB40" s="17">
        <v>1211144</v>
      </c>
      <c r="AC40" s="17">
        <v>1208868</v>
      </c>
      <c r="AD40" s="17">
        <v>1208824</v>
      </c>
      <c r="AE40" s="17">
        <v>1048138</v>
      </c>
      <c r="AF40" s="27">
        <v>1047331</v>
      </c>
      <c r="AG40" s="27">
        <v>1029836</v>
      </c>
      <c r="AH40" s="27">
        <v>1027031</v>
      </c>
      <c r="AI40" s="27">
        <v>1027426</v>
      </c>
      <c r="AJ40" s="27">
        <v>1027588</v>
      </c>
      <c r="AK40" s="27">
        <v>1024205</v>
      </c>
      <c r="AL40" s="27">
        <v>1022825</v>
      </c>
      <c r="AM40" s="27">
        <v>1020340</v>
      </c>
      <c r="AN40" s="27">
        <v>1020689</v>
      </c>
      <c r="AO40" s="27">
        <v>1022170</v>
      </c>
      <c r="AP40" s="18"/>
      <c r="AQ40" s="27"/>
    </row>
    <row r="41" spans="1:43" x14ac:dyDescent="0.25">
      <c r="A41" s="43" t="s">
        <v>48</v>
      </c>
      <c r="B41" s="17">
        <v>501402</v>
      </c>
      <c r="C41" s="17">
        <v>484969</v>
      </c>
      <c r="D41" s="17">
        <v>463836</v>
      </c>
      <c r="E41" s="17">
        <v>395633</v>
      </c>
      <c r="F41" s="17">
        <v>512139</v>
      </c>
      <c r="G41" s="17">
        <v>231434</v>
      </c>
      <c r="H41" s="17">
        <v>380635</v>
      </c>
      <c r="I41" s="17">
        <v>465242</v>
      </c>
      <c r="J41" s="17">
        <v>440192</v>
      </c>
      <c r="K41" s="17">
        <v>444288</v>
      </c>
      <c r="L41" s="17">
        <v>434768</v>
      </c>
      <c r="M41" s="27">
        <v>466117</v>
      </c>
      <c r="N41" s="27">
        <v>401088</v>
      </c>
      <c r="O41" s="27">
        <v>336649</v>
      </c>
      <c r="P41" s="27">
        <v>382252</v>
      </c>
      <c r="Q41" s="27">
        <v>349736</v>
      </c>
      <c r="R41" s="27">
        <v>416848</v>
      </c>
      <c r="S41" s="42">
        <v>422835</v>
      </c>
      <c r="T41" s="42">
        <v>444948</v>
      </c>
      <c r="U41" s="42">
        <v>368484</v>
      </c>
      <c r="V41" s="17">
        <v>500380</v>
      </c>
      <c r="W41" s="17">
        <v>502123</v>
      </c>
      <c r="X41" s="17">
        <v>502123</v>
      </c>
      <c r="Y41" s="17">
        <v>501371</v>
      </c>
      <c r="Z41" s="17">
        <v>500520</v>
      </c>
      <c r="AA41" s="17">
        <v>500104</v>
      </c>
      <c r="AB41" s="17">
        <v>500211</v>
      </c>
      <c r="AC41" s="17">
        <v>499448</v>
      </c>
      <c r="AD41" s="17">
        <v>499844</v>
      </c>
      <c r="AE41" s="17">
        <v>500616</v>
      </c>
      <c r="AF41" s="27">
        <v>500838</v>
      </c>
      <c r="AG41" s="27">
        <v>500139</v>
      </c>
      <c r="AH41" s="27">
        <v>500579</v>
      </c>
      <c r="AI41" s="27">
        <v>500671</v>
      </c>
      <c r="AJ41" s="27">
        <v>500182</v>
      </c>
      <c r="AK41" s="27">
        <v>500402</v>
      </c>
      <c r="AL41" s="27">
        <v>499901</v>
      </c>
      <c r="AM41" s="27">
        <v>499901</v>
      </c>
      <c r="AN41" s="27">
        <v>499901</v>
      </c>
      <c r="AO41" s="27">
        <v>499401</v>
      </c>
      <c r="AP41" s="18"/>
      <c r="AQ41" s="27"/>
    </row>
    <row r="42" spans="1:43" x14ac:dyDescent="0.25">
      <c r="A42" s="43" t="s">
        <v>50</v>
      </c>
      <c r="B42" s="17">
        <v>45347</v>
      </c>
      <c r="C42" s="17">
        <v>46404</v>
      </c>
      <c r="D42" s="17">
        <v>51382</v>
      </c>
      <c r="E42" s="17">
        <v>77977</v>
      </c>
      <c r="F42" s="17">
        <v>8621</v>
      </c>
      <c r="G42" s="17">
        <v>31541</v>
      </c>
      <c r="H42" s="17">
        <v>2752</v>
      </c>
      <c r="I42" s="17">
        <v>38222</v>
      </c>
      <c r="J42" s="17">
        <v>2847</v>
      </c>
      <c r="K42" s="17">
        <v>26022</v>
      </c>
      <c r="L42" s="17">
        <v>28518</v>
      </c>
      <c r="M42" s="27">
        <v>22830</v>
      </c>
      <c r="N42" s="27">
        <v>36205</v>
      </c>
      <c r="O42" s="27">
        <v>31938</v>
      </c>
      <c r="P42" s="27">
        <v>26924</v>
      </c>
      <c r="Q42" s="27">
        <v>24277</v>
      </c>
      <c r="R42" s="27">
        <v>40599</v>
      </c>
      <c r="S42" s="27">
        <v>33650</v>
      </c>
      <c r="T42" s="27">
        <v>15264</v>
      </c>
      <c r="U42" s="27">
        <v>33194</v>
      </c>
      <c r="V42" s="17">
        <v>35874</v>
      </c>
      <c r="W42" s="17">
        <v>35874</v>
      </c>
      <c r="X42" s="17">
        <v>35874</v>
      </c>
      <c r="Y42" s="17">
        <v>36631</v>
      </c>
      <c r="Z42" s="17">
        <v>36631</v>
      </c>
      <c r="AA42" s="17">
        <v>36631</v>
      </c>
      <c r="AB42" s="17">
        <v>36631</v>
      </c>
      <c r="AC42" s="17">
        <v>37859</v>
      </c>
      <c r="AD42" s="17">
        <v>37859</v>
      </c>
      <c r="AE42" s="17">
        <v>37859</v>
      </c>
      <c r="AF42" s="27">
        <v>37859</v>
      </c>
      <c r="AG42" s="27">
        <v>37859</v>
      </c>
      <c r="AH42" s="27">
        <v>37859</v>
      </c>
      <c r="AI42" s="27">
        <v>37859</v>
      </c>
      <c r="AJ42" s="27">
        <v>37859</v>
      </c>
      <c r="AK42" s="27">
        <v>37859</v>
      </c>
      <c r="AL42" s="27">
        <v>39408</v>
      </c>
      <c r="AM42" s="27">
        <v>39408</v>
      </c>
      <c r="AN42" s="27">
        <v>39408</v>
      </c>
      <c r="AO42" s="27">
        <v>39408</v>
      </c>
      <c r="AP42" s="18"/>
      <c r="AQ42" s="27"/>
    </row>
    <row r="43" spans="1:43" x14ac:dyDescent="0.25">
      <c r="A43" s="15" t="s">
        <v>22</v>
      </c>
      <c r="B43" s="17">
        <v>1382275</v>
      </c>
      <c r="C43" s="17">
        <v>1335183</v>
      </c>
      <c r="D43" s="17">
        <v>1255752</v>
      </c>
      <c r="E43" s="17">
        <v>1166530</v>
      </c>
      <c r="F43" s="17">
        <v>1281629</v>
      </c>
      <c r="G43" s="17">
        <v>1003042</v>
      </c>
      <c r="H43" s="17">
        <v>1011258</v>
      </c>
      <c r="I43" s="17">
        <v>1168242</v>
      </c>
      <c r="J43" s="17">
        <v>1144943</v>
      </c>
      <c r="K43" s="17">
        <v>1462987</v>
      </c>
      <c r="L43" s="17">
        <v>1458582</v>
      </c>
      <c r="M43" s="27">
        <v>1445814</v>
      </c>
      <c r="N43" s="27">
        <v>1374384</v>
      </c>
      <c r="O43" s="27">
        <v>1186170</v>
      </c>
      <c r="P43" s="27">
        <v>1063282</v>
      </c>
      <c r="Q43" s="27">
        <v>1062652</v>
      </c>
      <c r="R43" s="27">
        <v>1418175</v>
      </c>
      <c r="S43" s="27">
        <v>1245402</v>
      </c>
      <c r="T43" s="27">
        <v>1280929</v>
      </c>
      <c r="U43" s="27">
        <v>1246077</v>
      </c>
      <c r="V43" s="17">
        <v>1334313</v>
      </c>
      <c r="W43" s="17">
        <v>1334824</v>
      </c>
      <c r="X43" s="17">
        <v>1335381</v>
      </c>
      <c r="Y43" s="17">
        <v>1335819</v>
      </c>
      <c r="Z43" s="17">
        <v>1336787</v>
      </c>
      <c r="AA43" s="17">
        <v>1352252</v>
      </c>
      <c r="AB43" s="17">
        <v>1348666</v>
      </c>
      <c r="AC43" s="17">
        <v>1344640</v>
      </c>
      <c r="AD43" s="17">
        <v>1344932</v>
      </c>
      <c r="AE43" s="17">
        <v>1714665</v>
      </c>
      <c r="AF43" s="27">
        <v>1707735</v>
      </c>
      <c r="AG43" s="27">
        <v>1704341</v>
      </c>
      <c r="AH43" s="27">
        <v>1701784</v>
      </c>
      <c r="AI43" s="27">
        <v>1700706</v>
      </c>
      <c r="AJ43" s="27">
        <v>1697017</v>
      </c>
      <c r="AK43" s="27">
        <v>1695960</v>
      </c>
      <c r="AL43" s="27">
        <v>1708489</v>
      </c>
      <c r="AM43" s="27">
        <v>1705681</v>
      </c>
      <c r="AN43" s="27">
        <v>1705702</v>
      </c>
      <c r="AO43" s="27">
        <v>1705315</v>
      </c>
      <c r="AP43" s="18"/>
      <c r="AQ43" s="27"/>
    </row>
    <row r="44" spans="1:43" x14ac:dyDescent="0.25">
      <c r="A44" s="15" t="s">
        <v>20</v>
      </c>
      <c r="B44" s="17" t="s">
        <v>28</v>
      </c>
      <c r="C44" s="17" t="s">
        <v>28</v>
      </c>
      <c r="D44" s="17" t="s">
        <v>28</v>
      </c>
      <c r="E44" s="17" t="s">
        <v>28</v>
      </c>
      <c r="F44" s="17" t="s">
        <v>28</v>
      </c>
      <c r="G44" s="17" t="s">
        <v>28</v>
      </c>
      <c r="H44" s="17" t="s">
        <v>28</v>
      </c>
      <c r="I44" s="17" t="s">
        <v>28</v>
      </c>
      <c r="J44" s="17" t="s">
        <v>28</v>
      </c>
      <c r="K44" s="17">
        <v>480</v>
      </c>
      <c r="L44" s="17">
        <v>300</v>
      </c>
      <c r="M44" s="27" t="s">
        <v>28</v>
      </c>
      <c r="N44" s="27" t="s">
        <v>28</v>
      </c>
      <c r="O44" s="27" t="s">
        <v>28</v>
      </c>
      <c r="P44" s="27" t="s">
        <v>28</v>
      </c>
      <c r="Q44" s="27" t="s">
        <v>28</v>
      </c>
      <c r="R44" s="27" t="s">
        <v>28</v>
      </c>
      <c r="S44" s="27" t="s">
        <v>28</v>
      </c>
      <c r="T44" s="27" t="s">
        <v>28</v>
      </c>
      <c r="U44" s="27" t="s">
        <v>28</v>
      </c>
      <c r="V44" s="17" t="s">
        <v>28</v>
      </c>
      <c r="W44" s="17" t="s">
        <v>28</v>
      </c>
      <c r="X44" s="17" t="s">
        <v>28</v>
      </c>
      <c r="Y44" s="17" t="s">
        <v>28</v>
      </c>
      <c r="Z44" s="17" t="s">
        <v>28</v>
      </c>
      <c r="AA44" s="17" t="s">
        <v>28</v>
      </c>
      <c r="AB44" s="17" t="s">
        <v>28</v>
      </c>
      <c r="AC44" s="17" t="s">
        <v>28</v>
      </c>
      <c r="AD44" s="17" t="s">
        <v>28</v>
      </c>
      <c r="AE44" s="17" t="s">
        <v>28</v>
      </c>
      <c r="AF44" s="27">
        <v>835</v>
      </c>
      <c r="AG44" s="27">
        <v>835</v>
      </c>
      <c r="AH44" s="42" t="s">
        <v>28</v>
      </c>
      <c r="AI44" s="42" t="s">
        <v>28</v>
      </c>
      <c r="AJ44" s="42" t="s">
        <v>28</v>
      </c>
      <c r="AK44" s="42" t="s">
        <v>28</v>
      </c>
      <c r="AL44" s="42" t="s">
        <v>28</v>
      </c>
      <c r="AM44" s="42" t="s">
        <v>28</v>
      </c>
      <c r="AN44" s="42" t="s">
        <v>28</v>
      </c>
      <c r="AO44" s="42" t="s">
        <v>28</v>
      </c>
      <c r="AP44" s="18"/>
      <c r="AQ44" s="42"/>
    </row>
    <row r="45" spans="1:43" x14ac:dyDescent="0.25">
      <c r="A45" s="15" t="s">
        <v>23</v>
      </c>
      <c r="B45" s="17">
        <v>883275</v>
      </c>
      <c r="C45" s="17">
        <v>868751</v>
      </c>
      <c r="D45" s="17">
        <v>761249</v>
      </c>
      <c r="E45" s="17">
        <v>758811</v>
      </c>
      <c r="F45" s="17">
        <v>780625</v>
      </c>
      <c r="G45" s="17">
        <v>726745</v>
      </c>
      <c r="H45" s="17">
        <v>686186</v>
      </c>
      <c r="I45" s="17">
        <v>698534</v>
      </c>
      <c r="J45" s="17">
        <v>751606</v>
      </c>
      <c r="K45" s="17">
        <v>731280</v>
      </c>
      <c r="L45" s="17">
        <v>731826</v>
      </c>
      <c r="M45" s="27">
        <v>721542</v>
      </c>
      <c r="N45" s="27">
        <v>605760</v>
      </c>
      <c r="O45" s="27">
        <v>572038</v>
      </c>
      <c r="P45" s="27">
        <v>585228</v>
      </c>
      <c r="Q45" s="27">
        <v>455480</v>
      </c>
      <c r="R45" s="27">
        <v>631037</v>
      </c>
      <c r="S45" s="27">
        <v>559286</v>
      </c>
      <c r="T45" s="27">
        <v>601624</v>
      </c>
      <c r="U45" s="27">
        <v>565185</v>
      </c>
      <c r="V45" s="17">
        <v>908942</v>
      </c>
      <c r="W45" s="17">
        <v>904888</v>
      </c>
      <c r="X45" s="17">
        <v>891341</v>
      </c>
      <c r="Y45" s="17">
        <v>891592</v>
      </c>
      <c r="Z45" s="17">
        <v>882773</v>
      </c>
      <c r="AA45" s="17">
        <v>880064</v>
      </c>
      <c r="AB45" s="17">
        <v>874237</v>
      </c>
      <c r="AC45" s="17">
        <v>853531</v>
      </c>
      <c r="AD45" s="17">
        <v>851218</v>
      </c>
      <c r="AE45" s="17">
        <v>843262</v>
      </c>
      <c r="AF45" s="27">
        <v>836586</v>
      </c>
      <c r="AG45" s="27">
        <v>830709</v>
      </c>
      <c r="AH45" s="27">
        <v>825292</v>
      </c>
      <c r="AI45" s="27">
        <v>824031</v>
      </c>
      <c r="AJ45" s="27">
        <v>827500</v>
      </c>
      <c r="AK45" s="27">
        <v>821893</v>
      </c>
      <c r="AL45" s="27">
        <v>817921</v>
      </c>
      <c r="AM45" s="27">
        <v>816336</v>
      </c>
      <c r="AN45" s="27">
        <v>807824</v>
      </c>
      <c r="AO45" s="27">
        <v>806984</v>
      </c>
      <c r="AP45" s="18"/>
      <c r="AQ45" s="27"/>
    </row>
    <row r="46" spans="1:43" x14ac:dyDescent="0.25">
      <c r="A46" s="15" t="s">
        <v>24</v>
      </c>
      <c r="B46" s="17">
        <v>1023969</v>
      </c>
      <c r="C46" s="17">
        <v>1023059</v>
      </c>
      <c r="D46" s="17">
        <v>912259</v>
      </c>
      <c r="E46" s="17">
        <v>779922</v>
      </c>
      <c r="F46" s="17">
        <v>928261</v>
      </c>
      <c r="G46" s="17">
        <v>470862</v>
      </c>
      <c r="H46" s="17">
        <v>595373</v>
      </c>
      <c r="I46" s="17">
        <v>853179</v>
      </c>
      <c r="J46" s="17">
        <v>787986</v>
      </c>
      <c r="K46" s="17">
        <v>864548</v>
      </c>
      <c r="L46" s="17">
        <v>746220</v>
      </c>
      <c r="M46" s="27">
        <v>866399</v>
      </c>
      <c r="N46" s="27">
        <v>816140</v>
      </c>
      <c r="O46" s="27">
        <v>627003</v>
      </c>
      <c r="P46" s="27">
        <v>693680</v>
      </c>
      <c r="Q46" s="27">
        <v>506919</v>
      </c>
      <c r="R46" s="27">
        <v>828311</v>
      </c>
      <c r="S46" s="27">
        <v>727075</v>
      </c>
      <c r="T46" s="27">
        <v>722657</v>
      </c>
      <c r="U46" s="27">
        <v>667713</v>
      </c>
      <c r="V46" s="17">
        <v>1097562</v>
      </c>
      <c r="W46" s="17">
        <v>1097787</v>
      </c>
      <c r="X46" s="17">
        <v>1086236</v>
      </c>
      <c r="Y46" s="17">
        <v>1082906</v>
      </c>
      <c r="Z46" s="17">
        <v>1075291</v>
      </c>
      <c r="AA46" s="17">
        <v>1071698</v>
      </c>
      <c r="AB46" s="17">
        <v>1059598</v>
      </c>
      <c r="AC46" s="17">
        <v>1057830</v>
      </c>
      <c r="AD46" s="17">
        <v>1058376</v>
      </c>
      <c r="AE46" s="17">
        <v>1050318</v>
      </c>
      <c r="AF46" s="27">
        <v>1024324</v>
      </c>
      <c r="AG46" s="27">
        <v>1022511</v>
      </c>
      <c r="AH46" s="27">
        <v>1017947</v>
      </c>
      <c r="AI46" s="27">
        <v>1016116</v>
      </c>
      <c r="AJ46" s="27">
        <v>1012949</v>
      </c>
      <c r="AK46" s="27">
        <v>1011286</v>
      </c>
      <c r="AL46" s="27">
        <v>1009681</v>
      </c>
      <c r="AM46" s="27">
        <v>1010149</v>
      </c>
      <c r="AN46" s="27">
        <v>1005930</v>
      </c>
      <c r="AO46" s="27">
        <v>1005696</v>
      </c>
      <c r="AP46" s="18"/>
      <c r="AQ46" s="27"/>
    </row>
    <row r="47" spans="1:43" x14ac:dyDescent="0.25">
      <c r="A47" s="15" t="s">
        <v>45</v>
      </c>
      <c r="B47" s="17">
        <v>1323552</v>
      </c>
      <c r="C47" s="17">
        <v>1330793</v>
      </c>
      <c r="D47" s="17">
        <v>1207509</v>
      </c>
      <c r="E47" s="17">
        <v>1143016</v>
      </c>
      <c r="F47" s="17">
        <v>1235775</v>
      </c>
      <c r="G47" s="17">
        <v>365139</v>
      </c>
      <c r="H47" s="17">
        <v>791502</v>
      </c>
      <c r="I47" s="17">
        <v>1225079</v>
      </c>
      <c r="J47" s="17">
        <v>1156461</v>
      </c>
      <c r="K47" s="17">
        <v>1327869</v>
      </c>
      <c r="L47" s="17">
        <v>1167804</v>
      </c>
      <c r="M47" s="27">
        <v>1270049</v>
      </c>
      <c r="N47" s="27">
        <v>1163990</v>
      </c>
      <c r="O47" s="27">
        <v>986052</v>
      </c>
      <c r="P47" s="27">
        <v>992021</v>
      </c>
      <c r="Q47" s="27">
        <v>866943</v>
      </c>
      <c r="R47" s="27">
        <v>1154485</v>
      </c>
      <c r="S47" s="27">
        <v>1154401</v>
      </c>
      <c r="T47" s="27">
        <v>1106954</v>
      </c>
      <c r="U47" s="27">
        <v>982250</v>
      </c>
      <c r="V47" s="17">
        <v>1279550</v>
      </c>
      <c r="W47" s="17">
        <v>1277990</v>
      </c>
      <c r="X47" s="17">
        <v>1282999</v>
      </c>
      <c r="Y47" s="17">
        <v>1280553</v>
      </c>
      <c r="Z47" s="17">
        <v>1282560</v>
      </c>
      <c r="AA47" s="17">
        <v>1283604</v>
      </c>
      <c r="AB47" s="17">
        <v>1282408</v>
      </c>
      <c r="AC47" s="17">
        <v>1283734</v>
      </c>
      <c r="AD47" s="17">
        <v>1282946</v>
      </c>
      <c r="AE47" s="17">
        <v>1433324</v>
      </c>
      <c r="AF47" s="27">
        <v>1442869</v>
      </c>
      <c r="AG47" s="27">
        <v>1434308</v>
      </c>
      <c r="AH47" s="27">
        <v>1435216</v>
      </c>
      <c r="AI47" s="27">
        <v>1434812</v>
      </c>
      <c r="AJ47" s="27">
        <v>1434800</v>
      </c>
      <c r="AK47" s="27">
        <v>1434870</v>
      </c>
      <c r="AL47" s="27">
        <v>1434270</v>
      </c>
      <c r="AM47" s="27">
        <v>1435636</v>
      </c>
      <c r="AN47" s="27">
        <v>1434080</v>
      </c>
      <c r="AO47" s="27">
        <v>1431407</v>
      </c>
      <c r="AP47" s="18"/>
      <c r="AQ47" s="27"/>
    </row>
    <row r="48" spans="1:43" x14ac:dyDescent="0.25">
      <c r="A48" s="15" t="s">
        <v>25</v>
      </c>
      <c r="B48" s="17">
        <v>1872084</v>
      </c>
      <c r="C48" s="17">
        <v>1823333</v>
      </c>
      <c r="D48" s="17">
        <v>1650278</v>
      </c>
      <c r="E48" s="17">
        <v>1581225</v>
      </c>
      <c r="F48" s="17">
        <v>1667875</v>
      </c>
      <c r="G48" s="17">
        <v>1311427</v>
      </c>
      <c r="H48" s="17">
        <v>1350510</v>
      </c>
      <c r="I48" s="17">
        <v>1639216</v>
      </c>
      <c r="J48" s="17">
        <v>1654915</v>
      </c>
      <c r="K48" s="17">
        <v>1249792</v>
      </c>
      <c r="L48" s="17">
        <v>1132447</v>
      </c>
      <c r="M48" s="27">
        <v>1206160</v>
      </c>
      <c r="N48" s="27">
        <v>1042785</v>
      </c>
      <c r="O48" s="27">
        <v>832955</v>
      </c>
      <c r="P48" s="27">
        <v>809450</v>
      </c>
      <c r="Q48" s="27">
        <v>726538</v>
      </c>
      <c r="R48" s="27">
        <v>1150728</v>
      </c>
      <c r="S48" s="27">
        <v>944673</v>
      </c>
      <c r="T48" s="27">
        <v>1061387</v>
      </c>
      <c r="U48" s="27">
        <v>996649</v>
      </c>
      <c r="V48" s="17">
        <v>1758989</v>
      </c>
      <c r="W48" s="17">
        <v>1765586</v>
      </c>
      <c r="X48" s="17">
        <v>1760188</v>
      </c>
      <c r="Y48" s="17">
        <v>1758026</v>
      </c>
      <c r="Z48" s="17">
        <v>1759780</v>
      </c>
      <c r="AA48" s="17">
        <v>1760616</v>
      </c>
      <c r="AB48" s="17">
        <v>1755528</v>
      </c>
      <c r="AC48" s="17">
        <v>1750855</v>
      </c>
      <c r="AD48" s="17">
        <v>1748226</v>
      </c>
      <c r="AE48" s="17">
        <v>1374863</v>
      </c>
      <c r="AF48" s="27">
        <v>1374330</v>
      </c>
      <c r="AG48" s="27">
        <v>1375837</v>
      </c>
      <c r="AH48" s="27">
        <v>1378708</v>
      </c>
      <c r="AI48" s="27">
        <v>1370222</v>
      </c>
      <c r="AJ48" s="27">
        <v>1364906</v>
      </c>
      <c r="AK48" s="27">
        <v>1369340</v>
      </c>
      <c r="AL48" s="27">
        <v>1368215</v>
      </c>
      <c r="AM48" s="27">
        <v>1370786</v>
      </c>
      <c r="AN48" s="27">
        <v>1372658</v>
      </c>
      <c r="AO48" s="27">
        <v>1372729</v>
      </c>
      <c r="AP48" s="18"/>
      <c r="AQ48" s="27"/>
    </row>
    <row r="49" spans="1:43" ht="4.4000000000000004" customHeight="1" x14ac:dyDescent="0.25">
      <c r="B49" s="17"/>
      <c r="C49" s="17"/>
      <c r="D49" s="17"/>
      <c r="E49" s="17"/>
      <c r="F49" s="17"/>
      <c r="G49" s="17"/>
      <c r="H49" s="17"/>
      <c r="I49" s="17"/>
      <c r="J49" s="17"/>
      <c r="K49" s="17"/>
      <c r="L49" s="17"/>
      <c r="M49" s="27"/>
      <c r="N49" s="27"/>
      <c r="O49" s="27"/>
      <c r="P49" s="27"/>
      <c r="Q49" s="27"/>
      <c r="R49" s="27"/>
      <c r="S49" s="27"/>
      <c r="T49" s="27"/>
      <c r="U49" s="27"/>
      <c r="V49" s="17"/>
      <c r="W49" s="17"/>
      <c r="X49" s="17"/>
      <c r="Y49" s="17"/>
      <c r="Z49" s="17"/>
      <c r="AA49" s="17"/>
      <c r="AB49" s="17"/>
      <c r="AC49" s="17"/>
      <c r="AD49" s="17"/>
      <c r="AE49" s="17"/>
      <c r="AF49" s="27"/>
      <c r="AG49" s="27"/>
      <c r="AH49" s="27"/>
      <c r="AI49" s="27"/>
      <c r="AJ49" s="27"/>
      <c r="AK49" s="27"/>
      <c r="AL49" s="27"/>
      <c r="AM49" s="27"/>
      <c r="AN49" s="27"/>
      <c r="AO49" s="27"/>
      <c r="AP49" s="18"/>
      <c r="AQ49" s="27"/>
    </row>
    <row r="50" spans="1:43" ht="13" x14ac:dyDescent="0.25">
      <c r="A50" s="13" t="s">
        <v>26</v>
      </c>
      <c r="B50" s="19">
        <v>360602</v>
      </c>
      <c r="C50" s="19">
        <v>352166</v>
      </c>
      <c r="D50" s="19">
        <v>367298</v>
      </c>
      <c r="E50" s="19">
        <v>350367</v>
      </c>
      <c r="F50" s="19">
        <v>350195</v>
      </c>
      <c r="G50" s="19">
        <v>293091</v>
      </c>
      <c r="H50" s="19">
        <v>330681</v>
      </c>
      <c r="I50" s="19">
        <v>326464</v>
      </c>
      <c r="J50" s="19">
        <v>342131</v>
      </c>
      <c r="K50" s="19">
        <v>333990</v>
      </c>
      <c r="L50" s="19">
        <v>334448</v>
      </c>
      <c r="M50" s="26">
        <v>335835</v>
      </c>
      <c r="N50" s="26">
        <v>303159</v>
      </c>
      <c r="O50" s="26">
        <v>270950</v>
      </c>
      <c r="P50" s="26">
        <v>262601</v>
      </c>
      <c r="Q50" s="26">
        <v>251538</v>
      </c>
      <c r="R50" s="26">
        <v>314250</v>
      </c>
      <c r="S50" s="26">
        <v>198693</v>
      </c>
      <c r="T50" s="26">
        <v>364435</v>
      </c>
      <c r="U50" s="26">
        <v>291372</v>
      </c>
      <c r="V50" s="19">
        <v>483169</v>
      </c>
      <c r="W50" s="19">
        <v>488727</v>
      </c>
      <c r="X50" s="19">
        <v>488761</v>
      </c>
      <c r="Y50" s="19">
        <v>490491</v>
      </c>
      <c r="Z50" s="19">
        <v>490724</v>
      </c>
      <c r="AA50" s="19">
        <v>490896</v>
      </c>
      <c r="AB50" s="19">
        <v>490528</v>
      </c>
      <c r="AC50" s="19">
        <v>492255</v>
      </c>
      <c r="AD50" s="19">
        <v>492563</v>
      </c>
      <c r="AE50" s="19">
        <v>493517</v>
      </c>
      <c r="AF50" s="26">
        <v>493760</v>
      </c>
      <c r="AG50" s="26">
        <v>497250</v>
      </c>
      <c r="AH50" s="26">
        <v>505965</v>
      </c>
      <c r="AI50" s="26">
        <v>510823</v>
      </c>
      <c r="AJ50" s="26">
        <v>511287</v>
      </c>
      <c r="AK50" s="26">
        <v>512587</v>
      </c>
      <c r="AL50" s="26">
        <v>520700</v>
      </c>
      <c r="AM50" s="26">
        <v>522604</v>
      </c>
      <c r="AN50" s="26">
        <v>552249</v>
      </c>
      <c r="AO50" s="26">
        <v>566636</v>
      </c>
      <c r="AP50" s="18"/>
      <c r="AQ50" s="26"/>
    </row>
    <row r="51" spans="1:43" ht="4.4000000000000004" customHeight="1" x14ac:dyDescent="0.25">
      <c r="B51" s="17"/>
      <c r="C51" s="17"/>
      <c r="D51" s="17"/>
      <c r="E51" s="17"/>
      <c r="F51" s="17"/>
      <c r="G51" s="17"/>
      <c r="H51" s="17"/>
      <c r="I51" s="17"/>
      <c r="J51" s="17"/>
      <c r="K51" s="17"/>
      <c r="L51" s="17"/>
      <c r="M51" s="27"/>
      <c r="O51" s="27"/>
      <c r="P51" s="27"/>
      <c r="V51" s="17"/>
      <c r="W51" s="17"/>
      <c r="X51" s="17"/>
      <c r="Y51" s="17"/>
      <c r="Z51" s="17"/>
      <c r="AA51" s="17"/>
      <c r="AB51" s="17"/>
      <c r="AC51" s="17"/>
      <c r="AD51" s="17"/>
      <c r="AE51" s="17"/>
      <c r="AF51" s="27"/>
      <c r="AG51" s="27"/>
      <c r="AH51" s="27"/>
      <c r="AI51" s="27"/>
      <c r="AJ51" s="27"/>
      <c r="AK51" s="27"/>
      <c r="AL51" s="27"/>
      <c r="AM51" s="27"/>
      <c r="AN51" s="27"/>
      <c r="AO51" s="27"/>
      <c r="AP51" s="18"/>
    </row>
    <row r="52" spans="1:43" ht="13" x14ac:dyDescent="0.25">
      <c r="A52" s="13" t="s">
        <v>29</v>
      </c>
      <c r="B52" s="17" t="s">
        <v>28</v>
      </c>
      <c r="C52" s="17" t="s">
        <v>28</v>
      </c>
      <c r="D52" s="17" t="s">
        <v>28</v>
      </c>
      <c r="E52" s="19">
        <v>53200</v>
      </c>
      <c r="F52" s="17" t="s">
        <v>28</v>
      </c>
      <c r="G52" s="17" t="s">
        <v>28</v>
      </c>
      <c r="H52" s="17" t="s">
        <v>28</v>
      </c>
      <c r="I52" s="17" t="s">
        <v>28</v>
      </c>
      <c r="J52" s="17" t="s">
        <v>28</v>
      </c>
      <c r="K52" s="17" t="s">
        <v>28</v>
      </c>
      <c r="L52" s="17" t="s">
        <v>28</v>
      </c>
      <c r="M52" s="27" t="s">
        <v>28</v>
      </c>
      <c r="N52" s="27" t="s">
        <v>28</v>
      </c>
      <c r="O52" s="27" t="s">
        <v>28</v>
      </c>
      <c r="P52" s="27" t="s">
        <v>28</v>
      </c>
      <c r="Q52" s="27" t="s">
        <v>28</v>
      </c>
      <c r="R52" s="27" t="s">
        <v>28</v>
      </c>
      <c r="S52" s="27" t="s">
        <v>28</v>
      </c>
      <c r="T52" s="27" t="s">
        <v>28</v>
      </c>
      <c r="U52" s="26">
        <v>2266</v>
      </c>
      <c r="V52" s="17" t="s">
        <v>28</v>
      </c>
      <c r="W52" s="17" t="s">
        <v>28</v>
      </c>
      <c r="X52" s="17" t="s">
        <v>28</v>
      </c>
      <c r="Y52" s="17" t="s">
        <v>28</v>
      </c>
      <c r="Z52" s="17" t="s">
        <v>28</v>
      </c>
      <c r="AA52" s="17" t="s">
        <v>28</v>
      </c>
      <c r="AB52" s="17" t="s">
        <v>28</v>
      </c>
      <c r="AC52" s="17" t="s">
        <v>28</v>
      </c>
      <c r="AD52" s="17" t="s">
        <v>28</v>
      </c>
      <c r="AE52" s="16" t="s">
        <v>28</v>
      </c>
      <c r="AF52" s="16" t="s">
        <v>28</v>
      </c>
      <c r="AG52" s="16" t="s">
        <v>28</v>
      </c>
      <c r="AH52" s="27" t="s">
        <v>28</v>
      </c>
      <c r="AI52" s="27" t="s">
        <v>28</v>
      </c>
      <c r="AJ52" s="27" t="s">
        <v>28</v>
      </c>
      <c r="AK52" s="27" t="s">
        <v>28</v>
      </c>
      <c r="AL52" s="27" t="s">
        <v>28</v>
      </c>
      <c r="AM52" s="27" t="s">
        <v>28</v>
      </c>
      <c r="AN52" s="27" t="s">
        <v>28</v>
      </c>
      <c r="AO52" s="27" t="s">
        <v>28</v>
      </c>
      <c r="AP52" s="18"/>
    </row>
    <row r="53" spans="1:43" ht="4.4000000000000004" customHeight="1" x14ac:dyDescent="0.25">
      <c r="B53" s="17"/>
      <c r="C53" s="17"/>
      <c r="D53" s="17"/>
      <c r="E53" s="17"/>
      <c r="F53" s="17"/>
      <c r="G53" s="17"/>
      <c r="H53" s="17"/>
      <c r="I53" s="17"/>
      <c r="J53" s="17"/>
      <c r="K53" s="17"/>
      <c r="L53" s="17"/>
      <c r="M53" s="27"/>
      <c r="N53" s="27"/>
      <c r="O53" s="27"/>
      <c r="P53" s="27"/>
      <c r="Q53" s="27"/>
      <c r="R53" s="27"/>
      <c r="S53" s="27"/>
      <c r="T53" s="27"/>
      <c r="U53" s="27"/>
      <c r="V53" s="17"/>
      <c r="W53" s="17"/>
      <c r="X53" s="17"/>
      <c r="Y53" s="17"/>
      <c r="Z53" s="17"/>
      <c r="AA53" s="17"/>
      <c r="AB53" s="17"/>
      <c r="AC53" s="17"/>
      <c r="AD53" s="17"/>
      <c r="AF53" s="27"/>
      <c r="AH53" s="27"/>
      <c r="AI53" s="27"/>
      <c r="AJ53" s="27"/>
      <c r="AK53" s="27"/>
      <c r="AL53" s="27"/>
      <c r="AM53" s="27"/>
      <c r="AN53" s="27"/>
      <c r="AO53" s="27"/>
      <c r="AP53" s="18"/>
    </row>
    <row r="54" spans="1:43" ht="13" x14ac:dyDescent="0.25">
      <c r="A54" s="13" t="s">
        <v>27</v>
      </c>
      <c r="B54" s="17" t="s">
        <v>28</v>
      </c>
      <c r="C54" s="17" t="s">
        <v>28</v>
      </c>
      <c r="D54" s="17" t="s">
        <v>28</v>
      </c>
      <c r="E54" s="17" t="s">
        <v>28</v>
      </c>
      <c r="F54" s="17" t="s">
        <v>28</v>
      </c>
      <c r="G54" s="17" t="s">
        <v>28</v>
      </c>
      <c r="H54" s="17" t="s">
        <v>28</v>
      </c>
      <c r="I54" s="17" t="s">
        <v>28</v>
      </c>
      <c r="J54" s="17" t="s">
        <v>28</v>
      </c>
      <c r="K54" s="16" t="s">
        <v>28</v>
      </c>
      <c r="L54" s="17" t="s">
        <v>28</v>
      </c>
      <c r="M54" s="27" t="s">
        <v>28</v>
      </c>
      <c r="N54" s="27" t="s">
        <v>28</v>
      </c>
      <c r="O54" s="27" t="s">
        <v>28</v>
      </c>
      <c r="P54" s="27" t="s">
        <v>28</v>
      </c>
      <c r="Q54" s="27" t="s">
        <v>28</v>
      </c>
      <c r="R54" s="27" t="s">
        <v>28</v>
      </c>
      <c r="S54" s="27" t="s">
        <v>28</v>
      </c>
      <c r="T54" s="27" t="s">
        <v>28</v>
      </c>
      <c r="U54" s="27" t="s">
        <v>28</v>
      </c>
      <c r="V54" s="19">
        <v>128050</v>
      </c>
      <c r="W54" s="19">
        <v>107314</v>
      </c>
      <c r="X54" s="19">
        <v>135974</v>
      </c>
      <c r="Y54" s="19">
        <v>112529</v>
      </c>
      <c r="Z54" s="19">
        <v>100602</v>
      </c>
      <c r="AA54" s="19">
        <v>87596</v>
      </c>
      <c r="AB54" s="19">
        <v>82502</v>
      </c>
      <c r="AC54" s="19">
        <v>77920</v>
      </c>
      <c r="AD54" s="19">
        <v>76759</v>
      </c>
      <c r="AE54" s="19">
        <v>73834</v>
      </c>
      <c r="AF54" s="26">
        <v>68453</v>
      </c>
      <c r="AG54" s="26">
        <v>47320</v>
      </c>
      <c r="AH54" s="16" t="s">
        <v>28</v>
      </c>
      <c r="AI54" s="16" t="s">
        <v>28</v>
      </c>
      <c r="AJ54" s="16" t="s">
        <v>28</v>
      </c>
      <c r="AK54" s="16" t="s">
        <v>28</v>
      </c>
      <c r="AL54" s="16" t="s">
        <v>28</v>
      </c>
      <c r="AM54" s="16" t="s">
        <v>28</v>
      </c>
      <c r="AN54" s="16" t="s">
        <v>28</v>
      </c>
      <c r="AO54" s="16" t="s">
        <v>28</v>
      </c>
      <c r="AP54" s="18"/>
    </row>
    <row r="55" spans="1:43" ht="4.4000000000000004" customHeight="1" x14ac:dyDescent="0.25">
      <c r="B55" s="17"/>
      <c r="C55" s="17"/>
      <c r="D55" s="17"/>
      <c r="E55" s="17"/>
      <c r="F55" s="17"/>
      <c r="G55" s="17"/>
      <c r="H55" s="17"/>
      <c r="I55" s="17"/>
      <c r="J55" s="17"/>
      <c r="K55" s="17"/>
      <c r="L55" s="17"/>
      <c r="O55" s="27"/>
      <c r="P55" s="27"/>
      <c r="Q55" s="27"/>
      <c r="R55" s="27"/>
      <c r="S55" s="27"/>
      <c r="T55" s="27"/>
      <c r="U55" s="27"/>
      <c r="V55" s="17"/>
      <c r="W55" s="17"/>
      <c r="X55" s="17"/>
      <c r="Y55" s="17"/>
      <c r="Z55" s="17"/>
      <c r="AA55" s="17"/>
      <c r="AB55" s="17"/>
      <c r="AC55" s="17"/>
      <c r="AD55" s="17"/>
      <c r="AE55" s="17"/>
      <c r="AF55" s="27"/>
      <c r="AG55" s="27"/>
      <c r="AP55" s="18"/>
    </row>
    <row r="56" spans="1:43" s="13" customFormat="1" ht="13" x14ac:dyDescent="0.25">
      <c r="A56" s="13" t="s">
        <v>62</v>
      </c>
      <c r="B56" s="19">
        <v>37298696</v>
      </c>
      <c r="C56" s="19">
        <v>33442729</v>
      </c>
      <c r="D56" s="19">
        <v>32502262</v>
      </c>
      <c r="E56" s="19">
        <v>28529229</v>
      </c>
      <c r="F56" s="19">
        <v>32202965</v>
      </c>
      <c r="G56" s="19">
        <v>28215845</v>
      </c>
      <c r="H56" s="19">
        <v>26887142</v>
      </c>
      <c r="I56" s="19">
        <v>30522989</v>
      </c>
      <c r="J56" s="19">
        <v>29273352</v>
      </c>
      <c r="K56" s="19">
        <v>28770955</v>
      </c>
      <c r="L56" s="26">
        <v>28601357</v>
      </c>
      <c r="M56" s="26">
        <v>30569270</v>
      </c>
      <c r="N56" s="20">
        <v>28294489</v>
      </c>
      <c r="O56" s="20">
        <v>21051863</v>
      </c>
      <c r="P56" s="20">
        <v>24499428</v>
      </c>
      <c r="Q56" s="26">
        <v>21078929</v>
      </c>
      <c r="R56" s="26">
        <v>28157300</v>
      </c>
      <c r="S56" s="26">
        <v>25585475</v>
      </c>
      <c r="T56" s="26">
        <v>26973742</v>
      </c>
      <c r="U56" s="26">
        <v>26441899</v>
      </c>
      <c r="V56" s="19">
        <v>38817847</v>
      </c>
      <c r="W56" s="19">
        <v>38817365</v>
      </c>
      <c r="X56" s="19">
        <v>38755420</v>
      </c>
      <c r="Y56" s="19">
        <v>38730926</v>
      </c>
      <c r="Z56" s="19">
        <v>38652614</v>
      </c>
      <c r="AA56" s="19">
        <v>38564971</v>
      </c>
      <c r="AB56" s="19">
        <v>38510007</v>
      </c>
      <c r="AC56" s="19">
        <v>38382540</v>
      </c>
      <c r="AD56" s="19">
        <v>38301150</v>
      </c>
      <c r="AE56" s="19">
        <v>38259982</v>
      </c>
      <c r="AF56" s="26">
        <v>38181066</v>
      </c>
      <c r="AG56" s="26">
        <v>38135290</v>
      </c>
      <c r="AH56" s="26">
        <v>38112762</v>
      </c>
      <c r="AI56" s="26">
        <v>38096898</v>
      </c>
      <c r="AJ56" s="26">
        <v>38061671</v>
      </c>
      <c r="AK56" s="26">
        <v>38036351</v>
      </c>
      <c r="AL56" s="26">
        <v>38017784</v>
      </c>
      <c r="AM56" s="26">
        <v>38012283</v>
      </c>
      <c r="AN56" s="26">
        <v>38045301</v>
      </c>
      <c r="AO56" s="26">
        <v>38100823</v>
      </c>
      <c r="AP56" s="20"/>
      <c r="AQ56" s="20"/>
    </row>
    <row r="58" spans="1:43" s="11" customFormat="1" ht="11.25" customHeight="1" x14ac:dyDescent="0.25">
      <c r="A58" s="73" t="s">
        <v>55</v>
      </c>
      <c r="B58" s="31"/>
      <c r="C58" s="31"/>
      <c r="D58" s="25"/>
      <c r="E58" s="25"/>
      <c r="F58" s="25"/>
      <c r="G58" s="25"/>
      <c r="H58" s="25"/>
      <c r="I58" s="25"/>
      <c r="J58" s="25"/>
      <c r="K58" s="31"/>
      <c r="L58" s="31"/>
      <c r="M58" s="64"/>
      <c r="N58" s="64"/>
      <c r="O58" s="64"/>
      <c r="P58" s="64"/>
      <c r="Q58" s="64"/>
      <c r="R58" s="64"/>
      <c r="S58" s="64"/>
      <c r="T58" s="64"/>
      <c r="U58" s="64"/>
      <c r="V58" s="30"/>
      <c r="W58" s="30"/>
      <c r="X58" s="30"/>
      <c r="Y58" s="30"/>
      <c r="Z58" s="30"/>
      <c r="AA58" s="30"/>
      <c r="AB58" s="30"/>
      <c r="AC58" s="30"/>
    </row>
    <row r="59" spans="1:43" s="11" customFormat="1" ht="11.25" customHeight="1" x14ac:dyDescent="0.25">
      <c r="A59" s="73"/>
      <c r="B59" s="31"/>
      <c r="C59" s="31"/>
      <c r="D59" s="25"/>
      <c r="E59" s="25"/>
      <c r="F59" s="25"/>
      <c r="G59" s="25"/>
      <c r="H59" s="25"/>
      <c r="I59" s="25"/>
      <c r="J59" s="25"/>
      <c r="K59" s="31"/>
      <c r="L59" s="31"/>
      <c r="M59" s="31"/>
      <c r="N59" s="31"/>
      <c r="O59" s="31"/>
      <c r="P59" s="31"/>
      <c r="Q59" s="31"/>
      <c r="R59" s="31"/>
      <c r="S59" s="31"/>
      <c r="T59" s="31"/>
      <c r="U59" s="31"/>
      <c r="V59" s="30"/>
      <c r="W59" s="30"/>
      <c r="X59" s="30"/>
      <c r="Y59" s="30"/>
      <c r="Z59" s="30"/>
      <c r="AA59" s="30"/>
      <c r="AB59" s="30"/>
      <c r="AC59" s="30"/>
    </row>
    <row r="60" spans="1:43" s="11" customFormat="1" ht="11.25" customHeight="1" x14ac:dyDescent="0.25">
      <c r="A60" s="73"/>
      <c r="B60" s="31"/>
      <c r="C60" s="31"/>
      <c r="D60" s="25"/>
      <c r="E60" s="25"/>
      <c r="F60" s="25"/>
      <c r="G60" s="25"/>
      <c r="H60" s="25"/>
      <c r="I60" s="25"/>
      <c r="J60" s="25"/>
      <c r="K60" s="31"/>
      <c r="L60" s="31"/>
      <c r="M60" s="31"/>
      <c r="N60" s="31"/>
      <c r="O60" s="31"/>
      <c r="P60" s="31"/>
      <c r="Q60" s="31"/>
      <c r="R60" s="31"/>
      <c r="S60" s="31"/>
      <c r="T60" s="31"/>
      <c r="U60" s="31"/>
      <c r="V60" s="30"/>
      <c r="W60" s="30"/>
      <c r="X60" s="30"/>
      <c r="Y60" s="30"/>
      <c r="Z60" s="30"/>
      <c r="AA60" s="30"/>
      <c r="AB60" s="30"/>
      <c r="AC60" s="30"/>
    </row>
    <row r="61" spans="1:43" s="11" customFormat="1" ht="11.25" customHeight="1" x14ac:dyDescent="0.25">
      <c r="A61" s="73"/>
      <c r="B61" s="31"/>
      <c r="C61" s="31"/>
      <c r="D61" s="25"/>
      <c r="E61" s="25"/>
      <c r="F61" s="25"/>
      <c r="G61" s="25"/>
      <c r="H61" s="25"/>
      <c r="I61" s="25"/>
      <c r="J61" s="25"/>
      <c r="K61" s="31"/>
      <c r="L61" s="31"/>
      <c r="M61" s="31"/>
      <c r="N61" s="31"/>
      <c r="O61" s="31"/>
      <c r="P61" s="31"/>
      <c r="Q61" s="31"/>
      <c r="R61" s="31"/>
      <c r="S61" s="31"/>
      <c r="T61" s="31"/>
      <c r="U61" s="31"/>
      <c r="V61" s="30"/>
      <c r="W61" s="30"/>
      <c r="X61" s="30"/>
      <c r="Y61" s="30"/>
      <c r="Z61" s="30"/>
      <c r="AA61" s="30"/>
      <c r="AB61" s="30"/>
      <c r="AC61" s="30"/>
    </row>
    <row r="62" spans="1:43" s="11" customFormat="1" ht="11.25" customHeight="1" x14ac:dyDescent="0.25">
      <c r="A62" s="73"/>
      <c r="B62" s="31"/>
      <c r="C62" s="31"/>
      <c r="D62" s="25"/>
      <c r="E62" s="25"/>
      <c r="F62" s="25"/>
      <c r="G62" s="25"/>
      <c r="H62" s="25"/>
      <c r="I62" s="25"/>
      <c r="J62" s="25"/>
      <c r="K62" s="31"/>
      <c r="L62" s="31"/>
      <c r="M62" s="31"/>
      <c r="N62" s="31"/>
      <c r="O62" s="31"/>
      <c r="P62" s="31"/>
      <c r="Q62" s="31"/>
      <c r="R62" s="31"/>
      <c r="S62" s="31"/>
      <c r="T62" s="31"/>
      <c r="U62" s="31"/>
      <c r="V62" s="44"/>
      <c r="W62" s="44"/>
      <c r="X62" s="44"/>
      <c r="Y62" s="44"/>
      <c r="Z62" s="44"/>
      <c r="AA62" s="44"/>
      <c r="AB62" s="44"/>
      <c r="AC62" s="44"/>
    </row>
    <row r="63" spans="1:43" s="11" customFormat="1" ht="11.25" customHeight="1" x14ac:dyDescent="0.25">
      <c r="A63" s="73"/>
      <c r="B63" s="31"/>
      <c r="C63" s="31"/>
      <c r="D63" s="25"/>
      <c r="E63" s="25"/>
      <c r="F63" s="25"/>
      <c r="G63" s="25"/>
      <c r="H63" s="25"/>
      <c r="I63" s="25"/>
      <c r="J63" s="25"/>
      <c r="K63" s="31"/>
      <c r="L63" s="31"/>
      <c r="M63" s="31"/>
      <c r="N63" s="31"/>
      <c r="O63" s="31"/>
      <c r="P63" s="31"/>
      <c r="Q63" s="31"/>
      <c r="R63" s="31"/>
      <c r="S63" s="31"/>
      <c r="T63" s="31"/>
      <c r="U63" s="31"/>
      <c r="V63" s="30"/>
      <c r="W63" s="30"/>
      <c r="X63" s="30"/>
      <c r="Y63" s="30"/>
      <c r="Z63" s="30"/>
      <c r="AA63" s="30"/>
      <c r="AB63" s="30"/>
      <c r="AC63" s="30"/>
    </row>
    <row r="64" spans="1:43" s="11" customFormat="1" ht="11.25" customHeight="1" x14ac:dyDescent="0.25">
      <c r="A64" s="73"/>
      <c r="B64" s="31"/>
      <c r="C64" s="31"/>
      <c r="D64" s="25"/>
      <c r="E64" s="25"/>
      <c r="F64" s="25"/>
      <c r="G64" s="25"/>
      <c r="H64" s="25"/>
      <c r="I64" s="25"/>
      <c r="J64" s="25"/>
      <c r="K64" s="31"/>
      <c r="L64" s="31"/>
      <c r="M64" s="31"/>
      <c r="N64" s="31"/>
      <c r="O64" s="31"/>
      <c r="P64" s="31"/>
      <c r="Q64" s="31"/>
      <c r="R64" s="31"/>
      <c r="S64" s="31"/>
      <c r="T64" s="31"/>
      <c r="U64" s="31"/>
      <c r="V64" s="30"/>
      <c r="W64" s="30"/>
      <c r="X64" s="30"/>
      <c r="Y64" s="30"/>
      <c r="Z64" s="30"/>
      <c r="AA64" s="30"/>
      <c r="AB64" s="30"/>
      <c r="AC64" s="30"/>
    </row>
    <row r="65" spans="1:29" s="11" customFormat="1" ht="11.25" customHeight="1" x14ac:dyDescent="0.25">
      <c r="A65" s="73"/>
      <c r="B65" s="31"/>
      <c r="C65" s="31"/>
      <c r="D65" s="25"/>
      <c r="E65" s="25"/>
      <c r="F65" s="25"/>
      <c r="G65" s="25"/>
      <c r="H65" s="25"/>
      <c r="I65" s="25"/>
      <c r="J65" s="25"/>
      <c r="K65" s="31"/>
      <c r="L65" s="31"/>
      <c r="M65" s="31"/>
      <c r="N65" s="31"/>
      <c r="O65" s="31"/>
      <c r="P65" s="31"/>
      <c r="Q65" s="31"/>
      <c r="R65" s="31"/>
      <c r="S65" s="31"/>
      <c r="T65" s="31"/>
      <c r="U65" s="31"/>
      <c r="V65" s="30"/>
      <c r="W65" s="30"/>
      <c r="X65" s="30"/>
      <c r="Y65" s="30"/>
      <c r="Z65" s="30"/>
      <c r="AA65" s="30"/>
      <c r="AB65" s="30"/>
      <c r="AC65" s="30"/>
    </row>
    <row r="66" spans="1:29" x14ac:dyDescent="0.25">
      <c r="A66" s="73"/>
      <c r="B66" s="31"/>
      <c r="C66" s="31"/>
      <c r="K66" s="31"/>
      <c r="L66" s="31"/>
      <c r="M66" s="31"/>
      <c r="N66" s="31"/>
      <c r="O66" s="31"/>
      <c r="P66" s="31"/>
      <c r="Q66" s="31"/>
      <c r="R66" s="31"/>
      <c r="S66" s="31"/>
      <c r="T66" s="31"/>
      <c r="U66" s="31"/>
      <c r="V66" s="30"/>
      <c r="W66" s="30"/>
      <c r="X66" s="30"/>
      <c r="Y66" s="30"/>
      <c r="Z66" s="30"/>
      <c r="AA66" s="30"/>
      <c r="AB66" s="30"/>
      <c r="AC66" s="30"/>
    </row>
    <row r="67" spans="1:29" s="23" customFormat="1" ht="11.25" customHeight="1" x14ac:dyDescent="0.25">
      <c r="A67" s="28" t="s">
        <v>59</v>
      </c>
      <c r="B67" s="24"/>
      <c r="C67" s="24"/>
      <c r="D67" s="24"/>
      <c r="E67" s="24"/>
      <c r="F67" s="24"/>
      <c r="G67" s="24"/>
      <c r="H67" s="24"/>
      <c r="I67" s="24"/>
      <c r="J67" s="24"/>
      <c r="K67" s="28"/>
      <c r="L67" s="24"/>
      <c r="M67" s="24"/>
      <c r="N67" s="24"/>
      <c r="O67" s="24"/>
      <c r="P67" s="24"/>
      <c r="Q67" s="24"/>
      <c r="R67" s="24"/>
      <c r="S67" s="24"/>
      <c r="T67" s="24"/>
      <c r="U67" s="24"/>
      <c r="V67" s="24"/>
      <c r="W67" s="24"/>
      <c r="X67" s="24"/>
      <c r="Y67" s="24"/>
      <c r="Z67" s="24"/>
      <c r="AA67" s="24"/>
      <c r="AB67" s="24"/>
      <c r="AC67" s="24"/>
    </row>
  </sheetData>
  <mergeCells count="1">
    <mergeCell ref="A58:A66"/>
  </mergeCells>
  <phoneticPr fontId="0" type="noConversion"/>
  <pageMargins left="0.78740157480314965" right="0.31496062992125984" top="0.74803149606299213" bottom="0.78740157480314965" header="0.39370078740157483" footer="0.39370078740157483"/>
  <pageSetup paperSize="9" orientation="landscape" r:id="rId1"/>
  <headerFooter alignWithMargins="0">
    <oddFooter>&amp;L&amp;8&amp;D&amp;C&amp;8&amp;P/&amp;N&amp;R&amp;8&amp;F</oddFooter>
  </headerFooter>
  <rowBreaks count="1" manualBreakCount="1">
    <brk id="36" max="16383" man="1"/>
  </rowBreaks>
  <colBreaks count="1" manualBreakCount="1">
    <brk id="2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8"/>
  <sheetViews>
    <sheetView showGridLines="0" tabSelected="1" zoomScale="150" workbookViewId="0">
      <selection activeCell="E9" sqref="E9"/>
    </sheetView>
  </sheetViews>
  <sheetFormatPr defaultColWidth="11.453125" defaultRowHeight="10" customHeight="1" x14ac:dyDescent="0.25"/>
  <cols>
    <col min="1" max="1" width="16.08984375" style="2" customWidth="1"/>
    <col min="2" max="2" width="8.08984375" style="1" customWidth="1"/>
    <col min="3" max="3" width="10" style="1" customWidth="1"/>
    <col min="4" max="4" width="4.36328125" style="2" customWidth="1"/>
    <col min="5" max="5" width="16.90625" style="2" customWidth="1"/>
    <col min="6" max="6" width="14.453125" style="2" customWidth="1"/>
    <col min="7" max="7" width="8.36328125" style="2" customWidth="1"/>
    <col min="8" max="8" width="10" style="2" customWidth="1"/>
    <col min="9" max="16384" width="11.453125" style="2"/>
  </cols>
  <sheetData>
    <row r="1" spans="1:8" ht="4.25" customHeight="1" x14ac:dyDescent="0.25">
      <c r="A1" s="57"/>
      <c r="B1" s="58"/>
      <c r="C1" s="58"/>
    </row>
    <row r="2" spans="1:8" ht="10" customHeight="1" x14ac:dyDescent="0.25">
      <c r="A2" s="59" t="s">
        <v>58</v>
      </c>
      <c r="B2" s="60"/>
      <c r="C2" s="60"/>
    </row>
    <row r="3" spans="1:8" ht="10" customHeight="1" x14ac:dyDescent="0.25">
      <c r="A3" s="59" t="s">
        <v>66</v>
      </c>
      <c r="B3" s="61"/>
      <c r="C3" s="62" t="s">
        <v>30</v>
      </c>
    </row>
    <row r="4" spans="1:8" ht="6" customHeight="1" x14ac:dyDescent="0.25">
      <c r="A4" s="63"/>
      <c r="B4" s="60"/>
      <c r="C4" s="60"/>
    </row>
    <row r="5" spans="1:8" s="5" customFormat="1" ht="9" customHeight="1" x14ac:dyDescent="0.2">
      <c r="A5" s="55" t="s">
        <v>52</v>
      </c>
      <c r="B5" s="56" t="s">
        <v>33</v>
      </c>
      <c r="C5" s="56" t="s">
        <v>53</v>
      </c>
      <c r="F5" s="29" t="s">
        <v>43</v>
      </c>
      <c r="G5" s="29" t="s">
        <v>43</v>
      </c>
      <c r="H5" s="29" t="s">
        <v>43</v>
      </c>
    </row>
    <row r="6" spans="1:8" s="5" customFormat="1" ht="9" customHeight="1" x14ac:dyDescent="0.2">
      <c r="A6" s="55"/>
      <c r="B6" s="56" t="s">
        <v>51</v>
      </c>
      <c r="C6" s="56" t="s">
        <v>54</v>
      </c>
      <c r="F6" s="29" t="s">
        <v>44</v>
      </c>
      <c r="G6" s="29" t="s">
        <v>42</v>
      </c>
      <c r="H6" s="29" t="s">
        <v>60</v>
      </c>
    </row>
    <row r="7" spans="1:8" ht="8.4" customHeight="1" x14ac:dyDescent="0.25">
      <c r="A7" s="47"/>
      <c r="B7" s="46"/>
      <c r="C7" s="46"/>
    </row>
    <row r="8" spans="1:8" ht="10" customHeight="1" x14ac:dyDescent="0.25">
      <c r="A8" s="45" t="s">
        <v>0</v>
      </c>
      <c r="B8" s="48">
        <f>F8+G8+H8</f>
        <v>1094973</v>
      </c>
      <c r="C8" s="48">
        <v>1888513</v>
      </c>
      <c r="D8" s="3"/>
      <c r="E8" s="3"/>
      <c r="F8" s="66">
        <v>152764</v>
      </c>
      <c r="G8" s="67">
        <v>942209</v>
      </c>
      <c r="H8" s="67"/>
    </row>
    <row r="9" spans="1:8" ht="4.4000000000000004" customHeight="1" x14ac:dyDescent="0.25">
      <c r="A9" s="47"/>
      <c r="B9" s="49"/>
      <c r="C9" s="49"/>
      <c r="D9" s="3"/>
      <c r="E9" s="3"/>
      <c r="F9" s="68"/>
      <c r="G9" s="69"/>
      <c r="H9" s="69"/>
    </row>
    <row r="10" spans="1:8" ht="10" customHeight="1" x14ac:dyDescent="0.25">
      <c r="A10" s="45" t="s">
        <v>1</v>
      </c>
      <c r="B10" s="48">
        <f t="shared" ref="B10:B46" si="0">F10+G10+H10</f>
        <v>4483915</v>
      </c>
      <c r="C10" s="48">
        <v>5805268</v>
      </c>
      <c r="D10" s="3"/>
      <c r="E10" s="3"/>
      <c r="F10" s="66">
        <v>1074822</v>
      </c>
      <c r="G10" s="67">
        <v>3362509</v>
      </c>
      <c r="H10" s="67">
        <v>46584</v>
      </c>
    </row>
    <row r="11" spans="1:8" ht="10" customHeight="1" x14ac:dyDescent="0.25">
      <c r="A11" s="47" t="s">
        <v>2</v>
      </c>
      <c r="B11" s="49">
        <f t="shared" si="0"/>
        <v>1159218</v>
      </c>
      <c r="C11" s="49">
        <v>1289297</v>
      </c>
      <c r="D11" s="3"/>
      <c r="E11" s="3"/>
      <c r="F11" s="68">
        <v>392167</v>
      </c>
      <c r="G11" s="69">
        <v>765251</v>
      </c>
      <c r="H11" s="69">
        <v>1800</v>
      </c>
    </row>
    <row r="12" spans="1:8" ht="10" customHeight="1" x14ac:dyDescent="0.25">
      <c r="A12" s="47" t="s">
        <v>3</v>
      </c>
      <c r="B12" s="49">
        <f t="shared" si="0"/>
        <v>707374</v>
      </c>
      <c r="C12" s="49">
        <v>1086293</v>
      </c>
      <c r="D12" s="3"/>
      <c r="E12" s="3"/>
      <c r="F12" s="68">
        <v>145877</v>
      </c>
      <c r="G12" s="69">
        <v>561497</v>
      </c>
      <c r="H12" s="69"/>
    </row>
    <row r="13" spans="1:8" ht="10" customHeight="1" x14ac:dyDescent="0.25">
      <c r="A13" s="47" t="s">
        <v>4</v>
      </c>
      <c r="B13" s="49">
        <f t="shared" si="0"/>
        <v>840110</v>
      </c>
      <c r="C13" s="49">
        <v>1221552</v>
      </c>
      <c r="D13" s="3"/>
      <c r="E13" s="3"/>
      <c r="F13" s="68">
        <v>227946</v>
      </c>
      <c r="G13" s="69">
        <v>612164</v>
      </c>
      <c r="H13" s="69"/>
    </row>
    <row r="14" spans="1:8" ht="10" customHeight="1" x14ac:dyDescent="0.25">
      <c r="A14" s="47" t="s">
        <v>5</v>
      </c>
      <c r="B14" s="49">
        <f t="shared" si="0"/>
        <v>459947</v>
      </c>
      <c r="C14" s="49">
        <v>625466</v>
      </c>
      <c r="D14" s="3"/>
      <c r="E14" s="3"/>
      <c r="F14" s="68">
        <v>130298</v>
      </c>
      <c r="G14" s="69">
        <v>321073</v>
      </c>
      <c r="H14" s="69">
        <v>8576</v>
      </c>
    </row>
    <row r="15" spans="1:8" ht="10" customHeight="1" x14ac:dyDescent="0.25">
      <c r="A15" s="47" t="s">
        <v>6</v>
      </c>
      <c r="B15" s="49">
        <f t="shared" si="0"/>
        <v>1317266</v>
      </c>
      <c r="C15" s="49">
        <v>1582660</v>
      </c>
      <c r="D15" s="3"/>
      <c r="E15" s="3"/>
      <c r="F15" s="68">
        <v>178534</v>
      </c>
      <c r="G15" s="69">
        <v>1102524</v>
      </c>
      <c r="H15" s="69">
        <v>36208</v>
      </c>
    </row>
    <row r="16" spans="1:8" ht="4.4000000000000004" customHeight="1" x14ac:dyDescent="0.25">
      <c r="A16" s="47"/>
      <c r="B16" s="49"/>
      <c r="C16" s="49"/>
      <c r="D16" s="3"/>
      <c r="E16" s="3"/>
      <c r="F16" s="68"/>
      <c r="G16" s="69"/>
      <c r="H16" s="69"/>
    </row>
    <row r="17" spans="1:8" ht="10" customHeight="1" x14ac:dyDescent="0.25">
      <c r="A17" s="45" t="s">
        <v>46</v>
      </c>
      <c r="B17" s="48">
        <f t="shared" si="0"/>
        <v>1004514</v>
      </c>
      <c r="C17" s="48">
        <v>1778321</v>
      </c>
      <c r="D17" s="3"/>
      <c r="E17" s="3"/>
      <c r="F17" s="66">
        <v>216750</v>
      </c>
      <c r="G17" s="67">
        <v>787764</v>
      </c>
      <c r="H17" s="67"/>
    </row>
    <row r="18" spans="1:8" ht="4.4000000000000004" customHeight="1" x14ac:dyDescent="0.25">
      <c r="A18" s="47"/>
      <c r="B18" s="49"/>
      <c r="C18" s="49"/>
      <c r="D18" s="3"/>
      <c r="E18" s="3"/>
      <c r="F18" s="68"/>
      <c r="G18" s="69"/>
      <c r="H18" s="69"/>
    </row>
    <row r="19" spans="1:8" ht="10" customHeight="1" x14ac:dyDescent="0.25">
      <c r="A19" s="45" t="s">
        <v>7</v>
      </c>
      <c r="B19" s="48">
        <f t="shared" si="0"/>
        <v>13787626</v>
      </c>
      <c r="C19" s="48">
        <v>20016099</v>
      </c>
      <c r="D19" s="3"/>
      <c r="E19" s="3"/>
      <c r="F19" s="66">
        <v>1854270</v>
      </c>
      <c r="G19" s="67">
        <v>11785996</v>
      </c>
      <c r="H19" s="67">
        <v>147360</v>
      </c>
    </row>
    <row r="20" spans="1:8" ht="10" customHeight="1" x14ac:dyDescent="0.25">
      <c r="A20" s="47" t="s">
        <v>8</v>
      </c>
      <c r="B20" s="49">
        <f t="shared" si="0"/>
        <v>501404</v>
      </c>
      <c r="C20" s="49">
        <v>779592</v>
      </c>
      <c r="D20" s="3"/>
      <c r="E20" s="3"/>
      <c r="F20" s="68">
        <v>66815</v>
      </c>
      <c r="G20" s="69">
        <v>434589</v>
      </c>
      <c r="H20" s="69"/>
    </row>
    <row r="21" spans="1:8" ht="10" customHeight="1" x14ac:dyDescent="0.25">
      <c r="A21" s="47" t="s">
        <v>9</v>
      </c>
      <c r="B21" s="49">
        <f t="shared" si="0"/>
        <v>584617</v>
      </c>
      <c r="C21" s="49">
        <v>938933</v>
      </c>
      <c r="D21" s="3"/>
      <c r="E21" s="3"/>
      <c r="F21" s="68">
        <v>207458</v>
      </c>
      <c r="G21" s="69">
        <v>377159</v>
      </c>
      <c r="H21" s="69"/>
    </row>
    <row r="22" spans="1:8" ht="10" customHeight="1" x14ac:dyDescent="0.25">
      <c r="A22" s="47" t="s">
        <v>10</v>
      </c>
      <c r="B22" s="49">
        <f t="shared" si="0"/>
        <v>278693</v>
      </c>
      <c r="C22" s="49">
        <v>493001</v>
      </c>
      <c r="D22" s="3"/>
      <c r="E22" s="3"/>
      <c r="F22" s="68">
        <v>27360</v>
      </c>
      <c r="G22" s="69">
        <v>251333</v>
      </c>
      <c r="H22" s="69"/>
    </row>
    <row r="23" spans="1:8" ht="10" customHeight="1" x14ac:dyDescent="0.25">
      <c r="A23" s="47" t="s">
        <v>11</v>
      </c>
      <c r="B23" s="49">
        <f t="shared" si="0"/>
        <v>379542</v>
      </c>
      <c r="C23" s="49">
        <v>605886</v>
      </c>
      <c r="D23" s="3"/>
      <c r="E23" s="3"/>
      <c r="F23" s="68">
        <v>45593</v>
      </c>
      <c r="G23" s="69">
        <v>331949</v>
      </c>
      <c r="H23" s="69">
        <v>2000</v>
      </c>
    </row>
    <row r="24" spans="1:8" ht="10" customHeight="1" x14ac:dyDescent="0.25">
      <c r="A24" s="47" t="s">
        <v>12</v>
      </c>
      <c r="B24" s="49">
        <f t="shared" si="0"/>
        <v>1477076</v>
      </c>
      <c r="C24" s="49">
        <v>1768375</v>
      </c>
      <c r="D24" s="3"/>
      <c r="E24" s="3"/>
      <c r="F24" s="68">
        <v>182023</v>
      </c>
      <c r="G24" s="69">
        <v>1253095</v>
      </c>
      <c r="H24" s="69">
        <v>41958</v>
      </c>
    </row>
    <row r="25" spans="1:8" ht="10" customHeight="1" x14ac:dyDescent="0.25">
      <c r="A25" s="47" t="s">
        <v>13</v>
      </c>
      <c r="B25" s="49">
        <f t="shared" si="0"/>
        <v>737687</v>
      </c>
      <c r="C25" s="49">
        <v>1071097</v>
      </c>
      <c r="D25" s="3"/>
      <c r="E25" s="3"/>
      <c r="F25" s="68">
        <v>227386</v>
      </c>
      <c r="G25" s="69">
        <v>507951</v>
      </c>
      <c r="H25" s="69">
        <v>2350</v>
      </c>
    </row>
    <row r="26" spans="1:8" ht="10" customHeight="1" x14ac:dyDescent="0.25">
      <c r="A26" s="47" t="s">
        <v>14</v>
      </c>
      <c r="B26" s="49">
        <f t="shared" si="0"/>
        <v>1923101</v>
      </c>
      <c r="C26" s="49">
        <v>2529636</v>
      </c>
      <c r="D26" s="3"/>
      <c r="E26" s="3"/>
      <c r="F26" s="68">
        <v>59230</v>
      </c>
      <c r="G26" s="69">
        <v>1784744</v>
      </c>
      <c r="H26" s="69">
        <v>79127</v>
      </c>
    </row>
    <row r="27" spans="1:8" ht="10" customHeight="1" x14ac:dyDescent="0.25">
      <c r="A27" s="47" t="s">
        <v>35</v>
      </c>
      <c r="B27" s="49">
        <f t="shared" si="0"/>
        <v>3931140</v>
      </c>
      <c r="C27" s="49">
        <v>6022084</v>
      </c>
      <c r="D27" s="3"/>
      <c r="E27" s="3"/>
      <c r="F27" s="68">
        <v>496477</v>
      </c>
      <c r="G27" s="69">
        <v>3434663</v>
      </c>
      <c r="H27" s="69"/>
    </row>
    <row r="28" spans="1:8" ht="10" customHeight="1" x14ac:dyDescent="0.25">
      <c r="A28" s="47" t="s">
        <v>36</v>
      </c>
      <c r="B28" s="49">
        <f t="shared" si="0"/>
        <v>1746274</v>
      </c>
      <c r="C28" s="49">
        <v>2720476</v>
      </c>
      <c r="D28" s="3"/>
      <c r="E28" s="3"/>
      <c r="F28" s="68">
        <v>322872</v>
      </c>
      <c r="G28" s="69">
        <v>1423402</v>
      </c>
      <c r="H28" s="69"/>
    </row>
    <row r="29" spans="1:8" ht="10" customHeight="1" x14ac:dyDescent="0.25">
      <c r="A29" s="47" t="s">
        <v>17</v>
      </c>
      <c r="B29" s="49">
        <f t="shared" si="0"/>
        <v>847127</v>
      </c>
      <c r="C29" s="49">
        <v>1109157</v>
      </c>
      <c r="D29" s="3"/>
      <c r="E29" s="3"/>
      <c r="F29" s="68">
        <v>107421</v>
      </c>
      <c r="G29" s="69">
        <v>739706</v>
      </c>
      <c r="H29" s="69"/>
    </row>
    <row r="30" spans="1:8" ht="10" customHeight="1" x14ac:dyDescent="0.25">
      <c r="A30" s="47" t="s">
        <v>18</v>
      </c>
      <c r="B30" s="49">
        <f t="shared" si="0"/>
        <v>979838</v>
      </c>
      <c r="C30" s="49">
        <v>1456563</v>
      </c>
      <c r="D30" s="3"/>
      <c r="E30" s="3"/>
      <c r="F30" s="68">
        <v>102858</v>
      </c>
      <c r="G30" s="69">
        <v>876980</v>
      </c>
      <c r="H30" s="69"/>
    </row>
    <row r="31" spans="1:8" ht="10" customHeight="1" x14ac:dyDescent="0.25">
      <c r="A31" s="47" t="s">
        <v>19</v>
      </c>
      <c r="B31" s="49">
        <f t="shared" si="0"/>
        <v>401127</v>
      </c>
      <c r="C31" s="49">
        <v>521299</v>
      </c>
      <c r="D31" s="3"/>
      <c r="E31" s="3"/>
      <c r="F31" s="68">
        <v>8777</v>
      </c>
      <c r="G31" s="69">
        <v>370425</v>
      </c>
      <c r="H31" s="69">
        <v>21925</v>
      </c>
    </row>
    <row r="32" spans="1:8" ht="4.4000000000000004" customHeight="1" x14ac:dyDescent="0.25">
      <c r="A32" s="47"/>
      <c r="B32" s="49"/>
      <c r="C32" s="49"/>
      <c r="D32" s="3"/>
      <c r="E32" s="3"/>
      <c r="F32" s="68"/>
      <c r="G32" s="69"/>
      <c r="H32" s="69"/>
    </row>
    <row r="33" spans="1:9" ht="10" customHeight="1" x14ac:dyDescent="0.25">
      <c r="A33" s="45" t="s">
        <v>20</v>
      </c>
      <c r="B33" s="48">
        <f t="shared" si="0"/>
        <v>5777233</v>
      </c>
      <c r="C33" s="48">
        <v>8045986</v>
      </c>
      <c r="D33" s="3"/>
      <c r="E33" s="3"/>
      <c r="F33" s="66">
        <v>1869138</v>
      </c>
      <c r="G33" s="67">
        <v>3896690</v>
      </c>
      <c r="H33" s="67">
        <v>11405</v>
      </c>
    </row>
    <row r="34" spans="1:9" ht="10" customHeight="1" x14ac:dyDescent="0.25">
      <c r="A34" s="47" t="s">
        <v>49</v>
      </c>
      <c r="B34" s="49">
        <f t="shared" si="0"/>
        <v>149086</v>
      </c>
      <c r="C34" s="49">
        <v>162876</v>
      </c>
      <c r="D34" s="3"/>
      <c r="E34" s="3"/>
      <c r="F34" s="68">
        <v>13068</v>
      </c>
      <c r="G34" s="69">
        <v>136018</v>
      </c>
      <c r="H34" s="69"/>
    </row>
    <row r="35" spans="1:9" ht="10" customHeight="1" x14ac:dyDescent="0.25">
      <c r="A35" s="47" t="s">
        <v>21</v>
      </c>
      <c r="B35" s="49">
        <f t="shared" si="0"/>
        <v>768595</v>
      </c>
      <c r="C35" s="49">
        <v>1022170</v>
      </c>
      <c r="D35" s="3"/>
      <c r="E35" s="3"/>
      <c r="F35" s="68">
        <v>89335</v>
      </c>
      <c r="G35" s="69">
        <v>674096</v>
      </c>
      <c r="H35" s="69">
        <v>5164</v>
      </c>
    </row>
    <row r="36" spans="1:9" ht="10" customHeight="1" x14ac:dyDescent="0.25">
      <c r="A36" s="47" t="s">
        <v>48</v>
      </c>
      <c r="B36" s="49">
        <f t="shared" si="0"/>
        <v>368484</v>
      </c>
      <c r="C36" s="49">
        <v>499401</v>
      </c>
      <c r="D36" s="3"/>
      <c r="E36" s="3"/>
      <c r="F36" s="68">
        <v>64969</v>
      </c>
      <c r="G36" s="69">
        <v>302315</v>
      </c>
      <c r="H36" s="69">
        <v>1200</v>
      </c>
      <c r="I36" s="3"/>
    </row>
    <row r="37" spans="1:9" ht="10" customHeight="1" x14ac:dyDescent="0.25">
      <c r="A37" s="47" t="s">
        <v>50</v>
      </c>
      <c r="B37" s="49">
        <f t="shared" si="0"/>
        <v>33194</v>
      </c>
      <c r="C37" s="49">
        <v>39408</v>
      </c>
      <c r="D37" s="3"/>
      <c r="E37" s="3"/>
      <c r="F37" s="68"/>
      <c r="G37" s="69">
        <v>33194</v>
      </c>
      <c r="H37" s="69"/>
    </row>
    <row r="38" spans="1:9" ht="10" customHeight="1" x14ac:dyDescent="0.25">
      <c r="A38" s="47" t="s">
        <v>22</v>
      </c>
      <c r="B38" s="49">
        <f t="shared" si="0"/>
        <v>1246077</v>
      </c>
      <c r="C38" s="49">
        <v>1705315</v>
      </c>
      <c r="D38" s="3"/>
      <c r="E38" s="3"/>
      <c r="F38" s="69">
        <v>462321</v>
      </c>
      <c r="G38" s="69">
        <v>783756</v>
      </c>
      <c r="H38" s="69"/>
    </row>
    <row r="39" spans="1:9" ht="10" customHeight="1" x14ac:dyDescent="0.25">
      <c r="A39" s="47" t="s">
        <v>23</v>
      </c>
      <c r="B39" s="49">
        <f t="shared" si="0"/>
        <v>565185</v>
      </c>
      <c r="C39" s="49">
        <v>806984</v>
      </c>
      <c r="D39" s="3"/>
      <c r="E39" s="3"/>
      <c r="F39" s="69">
        <v>210058</v>
      </c>
      <c r="G39" s="69">
        <v>355127</v>
      </c>
      <c r="H39" s="69"/>
    </row>
    <row r="40" spans="1:9" ht="10" customHeight="1" x14ac:dyDescent="0.25">
      <c r="A40" s="47" t="s">
        <v>24</v>
      </c>
      <c r="B40" s="49">
        <f t="shared" si="0"/>
        <v>667713</v>
      </c>
      <c r="C40" s="49">
        <v>1005696</v>
      </c>
      <c r="D40" s="3"/>
      <c r="E40" s="3"/>
      <c r="F40" s="69">
        <v>283223</v>
      </c>
      <c r="G40" s="69">
        <v>384490</v>
      </c>
      <c r="H40" s="69"/>
    </row>
    <row r="41" spans="1:9" ht="10" customHeight="1" x14ac:dyDescent="0.25">
      <c r="A41" s="47" t="s">
        <v>45</v>
      </c>
      <c r="B41" s="49">
        <f t="shared" si="0"/>
        <v>982250</v>
      </c>
      <c r="C41" s="49">
        <v>1431407</v>
      </c>
      <c r="D41" s="3"/>
      <c r="E41" s="3"/>
      <c r="F41" s="69">
        <v>294994</v>
      </c>
      <c r="G41" s="69">
        <v>685606</v>
      </c>
      <c r="H41" s="69">
        <v>1650</v>
      </c>
    </row>
    <row r="42" spans="1:9" ht="10" customHeight="1" x14ac:dyDescent="0.25">
      <c r="A42" s="47" t="s">
        <v>25</v>
      </c>
      <c r="B42" s="49">
        <f t="shared" si="0"/>
        <v>996649</v>
      </c>
      <c r="C42" s="49">
        <v>1372729</v>
      </c>
      <c r="D42" s="3"/>
      <c r="E42" s="3"/>
      <c r="F42" s="69">
        <v>451170</v>
      </c>
      <c r="G42" s="69">
        <v>542088</v>
      </c>
      <c r="H42" s="69">
        <v>3391</v>
      </c>
    </row>
    <row r="43" spans="1:9" ht="4.4000000000000004" customHeight="1" x14ac:dyDescent="0.25">
      <c r="A43" s="47"/>
      <c r="B43" s="49"/>
      <c r="C43" s="49"/>
      <c r="D43" s="3"/>
      <c r="E43" s="3"/>
      <c r="F43" s="69"/>
      <c r="G43" s="69"/>
      <c r="H43" s="69"/>
    </row>
    <row r="44" spans="1:9" s="4" customFormat="1" ht="10" customHeight="1" x14ac:dyDescent="0.25">
      <c r="A44" s="45" t="s">
        <v>26</v>
      </c>
      <c r="B44" s="48">
        <f t="shared" si="0"/>
        <v>291372</v>
      </c>
      <c r="C44" s="48">
        <v>566636</v>
      </c>
      <c r="D44" s="10"/>
      <c r="E44" s="10"/>
      <c r="F44" s="67">
        <v>291372</v>
      </c>
      <c r="G44" s="66"/>
      <c r="H44" s="66"/>
    </row>
    <row r="45" spans="1:9" s="4" customFormat="1" ht="10" customHeight="1" x14ac:dyDescent="0.25">
      <c r="A45" s="45"/>
      <c r="B45" s="48"/>
      <c r="C45" s="48"/>
      <c r="D45" s="10"/>
      <c r="E45" s="10"/>
      <c r="F45" s="69"/>
      <c r="G45" s="68"/>
      <c r="H45" s="68"/>
    </row>
    <row r="46" spans="1:9" s="4" customFormat="1" ht="10" customHeight="1" x14ac:dyDescent="0.25">
      <c r="A46" s="45" t="s">
        <v>65</v>
      </c>
      <c r="B46" s="48">
        <f t="shared" si="0"/>
        <v>2266</v>
      </c>
      <c r="C46" s="48" t="s">
        <v>28</v>
      </c>
      <c r="D46" s="10"/>
      <c r="E46" s="10"/>
      <c r="F46" s="67"/>
      <c r="G46" s="66">
        <v>2266</v>
      </c>
      <c r="H46" s="66"/>
    </row>
    <row r="47" spans="1:9" ht="4.4000000000000004" customHeight="1" x14ac:dyDescent="0.25">
      <c r="A47" s="47"/>
      <c r="B47" s="49"/>
      <c r="C47" s="49"/>
      <c r="D47" s="3"/>
      <c r="E47" s="3"/>
      <c r="F47" s="70"/>
      <c r="G47" s="70"/>
      <c r="H47" s="70"/>
    </row>
    <row r="48" spans="1:9" ht="10" customHeight="1" x14ac:dyDescent="0.25">
      <c r="A48" s="45" t="s">
        <v>34</v>
      </c>
      <c r="B48" s="48">
        <v>26441899</v>
      </c>
      <c r="C48" s="48">
        <v>38100823</v>
      </c>
      <c r="D48" s="3"/>
      <c r="E48" s="3"/>
      <c r="F48" s="69"/>
      <c r="G48" s="69"/>
      <c r="H48" s="69"/>
    </row>
    <row r="49" spans="1:11" ht="10" customHeight="1" x14ac:dyDescent="0.25">
      <c r="A49" s="50"/>
      <c r="B49" s="51"/>
      <c r="C49" s="51"/>
      <c r="D49" s="3"/>
      <c r="E49" s="3"/>
      <c r="F49" s="70"/>
      <c r="G49" s="70"/>
      <c r="H49" s="70"/>
    </row>
    <row r="50" spans="1:11" ht="2" customHeight="1" x14ac:dyDescent="0.25">
      <c r="A50" s="45"/>
      <c r="B50" s="48"/>
      <c r="C50" s="48"/>
      <c r="D50" s="3"/>
      <c r="E50" s="3"/>
      <c r="F50" s="70"/>
      <c r="G50" s="70"/>
      <c r="H50" s="70"/>
    </row>
    <row r="51" spans="1:11" s="9" customFormat="1" ht="8.4" customHeight="1" x14ac:dyDescent="0.25">
      <c r="A51" s="74" t="s">
        <v>56</v>
      </c>
      <c r="B51" s="75"/>
      <c r="C51" s="75"/>
      <c r="D51" s="8"/>
      <c r="E51" s="8"/>
      <c r="F51" s="71">
        <f>F8+F10+F17+F19+F33+F44</f>
        <v>5459116</v>
      </c>
      <c r="G51" s="71">
        <f>G8+G10+G17+G19+G33+G44+G46</f>
        <v>20777434</v>
      </c>
      <c r="H51" s="71">
        <f>H8+H10+H17+H19+H33</f>
        <v>205349</v>
      </c>
      <c r="I51" s="8"/>
      <c r="J51" s="8"/>
      <c r="K51" s="7"/>
    </row>
    <row r="52" spans="1:11" s="9" customFormat="1" ht="8.4" customHeight="1" x14ac:dyDescent="0.25">
      <c r="A52" s="75"/>
      <c r="B52" s="75"/>
      <c r="C52" s="75"/>
      <c r="D52" s="8"/>
      <c r="E52" s="8"/>
      <c r="F52" s="8"/>
      <c r="G52" s="8"/>
      <c r="H52" s="8"/>
      <c r="I52" s="8"/>
      <c r="J52" s="8"/>
      <c r="K52" s="7"/>
    </row>
    <row r="53" spans="1:11" s="9" customFormat="1" ht="8.4" customHeight="1" x14ac:dyDescent="0.25">
      <c r="A53" s="75"/>
      <c r="B53" s="75"/>
      <c r="C53" s="75"/>
      <c r="D53" s="8"/>
      <c r="E53" s="8"/>
      <c r="F53" s="8"/>
      <c r="G53" s="8"/>
      <c r="H53" s="8"/>
      <c r="I53" s="8"/>
      <c r="J53" s="8"/>
      <c r="K53" s="7"/>
    </row>
    <row r="54" spans="1:11" s="9" customFormat="1" ht="8.4" customHeight="1" x14ac:dyDescent="0.25">
      <c r="A54" s="75"/>
      <c r="B54" s="75"/>
      <c r="C54" s="75"/>
      <c r="D54" s="8"/>
      <c r="E54" s="8"/>
      <c r="F54" s="8"/>
      <c r="G54" s="8"/>
      <c r="H54" s="8"/>
      <c r="I54" s="8"/>
      <c r="J54" s="8"/>
      <c r="K54" s="7"/>
    </row>
    <row r="55" spans="1:11" s="9" customFormat="1" ht="10" customHeight="1" x14ac:dyDescent="0.25">
      <c r="A55" s="52"/>
      <c r="B55" s="52"/>
      <c r="C55" s="52"/>
      <c r="D55" s="8"/>
      <c r="E55" s="8"/>
      <c r="F55" s="8"/>
      <c r="G55" s="8"/>
      <c r="H55" s="8"/>
      <c r="I55" s="8"/>
      <c r="J55" s="8"/>
      <c r="K55" s="7"/>
    </row>
    <row r="56" spans="1:11" s="6" customFormat="1" ht="8.4" customHeight="1" x14ac:dyDescent="0.25">
      <c r="A56" s="53" t="s">
        <v>59</v>
      </c>
      <c r="B56" s="54"/>
      <c r="C56" s="72"/>
    </row>
    <row r="58" spans="1:11" ht="10" customHeight="1" x14ac:dyDescent="0.25">
      <c r="B58" s="65"/>
    </row>
  </sheetData>
  <mergeCells count="1">
    <mergeCell ref="A51:C54"/>
  </mergeCells>
  <phoneticPr fontId="0" type="noConversion"/>
  <pageMargins left="0.39370078740157483" right="5.1653543307086611" top="0.39370078740157483" bottom="3.4251968503937009" header="0.19685039370078741" footer="0.19685039370078741"/>
  <pageSetup paperSize="9" orientation="portrait" horizontalDpi="1693" verticalDpi="1693"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Serie</vt:lpstr>
      <vt:lpstr>Annuaire</vt:lpstr>
      <vt:lpstr>Serie!Titoli_stampa</vt:lpstr>
    </vt:vector>
  </TitlesOfParts>
  <Company>SCRIS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wiedm</cp:lastModifiedBy>
  <cp:lastPrinted>2020-10-14T12:21:49Z</cp:lastPrinted>
  <dcterms:created xsi:type="dcterms:W3CDTF">1997-07-01T07:46:20Z</dcterms:created>
  <dcterms:modified xsi:type="dcterms:W3CDTF">2020-10-27T10:15:20Z</dcterms:modified>
</cp:coreProperties>
</file>